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1b48689ada18992/桌面/計算化學/"/>
    </mc:Choice>
  </mc:AlternateContent>
  <xr:revisionPtr revIDLastSave="38" documentId="13_ncr:1_{53652E95-66AC-4E51-9799-D0F5A69CC4D4}" xr6:coauthVersionLast="47" xr6:coauthVersionMax="47" xr10:uidLastSave="{70E1E8CD-A849-4B68-86E7-B9B86FA27A26}"/>
  <bookViews>
    <workbookView xWindow="-108" yWindow="-108" windowWidth="23256" windowHeight="12576" xr2:uid="{C128823F-068C-45BD-A15A-1990B26D20D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9" i="1" l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28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3" i="1"/>
  <c r="C9" i="1"/>
  <c r="D8" i="1"/>
  <c r="C5" i="1"/>
</calcChain>
</file>

<file path=xl/sharedStrings.xml><?xml version="1.0" encoding="utf-8"?>
<sst xmlns="http://schemas.openxmlformats.org/spreadsheetml/2006/main" count="154" uniqueCount="57">
  <si>
    <t>B3LYP</t>
    <phoneticPr fontId="1" type="noConversion"/>
  </si>
  <si>
    <t>6-31G**</t>
    <phoneticPr fontId="1" type="noConversion"/>
  </si>
  <si>
    <t>MP2</t>
    <phoneticPr fontId="1" type="noConversion"/>
  </si>
  <si>
    <t>HF</t>
    <phoneticPr fontId="1" type="noConversion"/>
  </si>
  <si>
    <t>H</t>
    <phoneticPr fontId="1" type="noConversion"/>
  </si>
  <si>
    <t>He</t>
    <phoneticPr fontId="1" type="noConversion"/>
  </si>
  <si>
    <t>Li</t>
    <phoneticPr fontId="1" type="noConversion"/>
  </si>
  <si>
    <t>Be</t>
    <phoneticPr fontId="1" type="noConversion"/>
  </si>
  <si>
    <t>B</t>
    <phoneticPr fontId="1" type="noConversion"/>
  </si>
  <si>
    <t>C</t>
    <phoneticPr fontId="1" type="noConversion"/>
  </si>
  <si>
    <t>N</t>
    <phoneticPr fontId="1" type="noConversion"/>
  </si>
  <si>
    <t>O</t>
    <phoneticPr fontId="1" type="noConversion"/>
  </si>
  <si>
    <t>F</t>
    <phoneticPr fontId="1" type="noConversion"/>
  </si>
  <si>
    <t>Ne</t>
    <phoneticPr fontId="1" type="noConversion"/>
  </si>
  <si>
    <t>Na</t>
    <phoneticPr fontId="1" type="noConversion"/>
  </si>
  <si>
    <t>Mg</t>
    <phoneticPr fontId="1" type="noConversion"/>
  </si>
  <si>
    <t>Al</t>
    <phoneticPr fontId="1" type="noConversion"/>
  </si>
  <si>
    <t>Si</t>
    <phoneticPr fontId="1" type="noConversion"/>
  </si>
  <si>
    <t>P</t>
    <phoneticPr fontId="1" type="noConversion"/>
  </si>
  <si>
    <t>S</t>
    <phoneticPr fontId="1" type="noConversion"/>
  </si>
  <si>
    <t>Cl</t>
    <phoneticPr fontId="1" type="noConversion"/>
  </si>
  <si>
    <t>Ar</t>
    <phoneticPr fontId="1" type="noConversion"/>
  </si>
  <si>
    <t>6-31G**</t>
  </si>
  <si>
    <t>Ionization</t>
  </si>
  <si>
    <t>AbE</t>
  </si>
  <si>
    <t>MP2</t>
  </si>
  <si>
    <t>HF</t>
  </si>
  <si>
    <t>B3LYP</t>
  </si>
  <si>
    <t>eV</t>
  </si>
  <si>
    <t>exp</t>
  </si>
  <si>
    <t>H</t>
  </si>
  <si>
    <t>He</t>
  </si>
  <si>
    <t>Li</t>
  </si>
  <si>
    <t>Be</t>
  </si>
  <si>
    <t>B</t>
  </si>
  <si>
    <t>C</t>
  </si>
  <si>
    <t>N</t>
  </si>
  <si>
    <t>O</t>
  </si>
  <si>
    <t>F</t>
  </si>
  <si>
    <t>Ne</t>
  </si>
  <si>
    <t>Na</t>
  </si>
  <si>
    <t>Mg</t>
  </si>
  <si>
    <t>Al</t>
  </si>
  <si>
    <t>Si</t>
  </si>
  <si>
    <t>P</t>
  </si>
  <si>
    <t>S</t>
  </si>
  <si>
    <t>Cl</t>
  </si>
  <si>
    <t>Ar</t>
  </si>
  <si>
    <t>6-311G**</t>
    <phoneticPr fontId="1" type="noConversion"/>
  </si>
  <si>
    <t>6-311G**</t>
  </si>
  <si>
    <t>expl</t>
  </si>
  <si>
    <t>Absolute error</t>
    <phoneticPr fontId="1" type="noConversion"/>
  </si>
  <si>
    <t>Absolute error (kcal/mol)</t>
  </si>
  <si>
    <t>Atom</t>
    <phoneticPr fontId="1" type="noConversion"/>
  </si>
  <si>
    <t>Cation</t>
    <phoneticPr fontId="1" type="noConversion"/>
  </si>
  <si>
    <t>Ionization</t>
    <phoneticPr fontId="1" type="noConversion"/>
  </si>
  <si>
    <t>Absolute error (kcal/mol)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</si>
</sst>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Ionization energy</a:t>
            </a:r>
            <a:r>
              <a:rPr lang="en-US" altLang="zh-TW" baseline="0"/>
              <a:t> v.s. Atom number (6-31G**)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HF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工作表1!$Q$3:$Q$20</c:f>
              <c:numCache>
                <c:formatCode>General</c:formatCode>
                <c:ptCount val="18"/>
                <c:pt idx="0">
                  <c:v>312.64587796255</c:v>
                </c:pt>
                <c:pt idx="1">
                  <c:v>540.62616615469994</c:v>
                </c:pt>
                <c:pt idx="2">
                  <c:v>122.88882494009958</c:v>
                </c:pt>
                <c:pt idx="3">
                  <c:v>182.87013625995007</c:v>
                </c:pt>
                <c:pt idx="4">
                  <c:v>180.42717902549953</c:v>
                </c:pt>
                <c:pt idx="5">
                  <c:v>247.10345195180079</c:v>
                </c:pt>
                <c:pt idx="6">
                  <c:v>322.06579957274937</c:v>
                </c:pt>
                <c:pt idx="7">
                  <c:v>275.0354685705484</c:v>
                </c:pt>
                <c:pt idx="8">
                  <c:v>359.49586273445107</c:v>
                </c:pt>
                <c:pt idx="9">
                  <c:v>453.49747609489515</c:v>
                </c:pt>
                <c:pt idx="10">
                  <c:v>114.29884739461669</c:v>
                </c:pt>
                <c:pt idx="11">
                  <c:v>152.52791840265573</c:v>
                </c:pt>
                <c:pt idx="12">
                  <c:v>128.14440525545569</c:v>
                </c:pt>
                <c:pt idx="13">
                  <c:v>176.01051616070461</c:v>
                </c:pt>
                <c:pt idx="14">
                  <c:v>229.29372832661673</c:v>
                </c:pt>
                <c:pt idx="15">
                  <c:v>210.91002176176761</c:v>
                </c:pt>
                <c:pt idx="16">
                  <c:v>271.67396292998347</c:v>
                </c:pt>
                <c:pt idx="17">
                  <c:v>338.04156393324803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CDB-433F-841D-273628F45DCE}"/>
            </c:ext>
          </c:extLst>
        </c:ser>
        <c:ser>
          <c:idx val="0"/>
          <c:order val="1"/>
          <c:tx>
            <c:v>MP2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工作表1!$P$3:$P$20</c:f>
              <c:numCache>
                <c:formatCode>General</c:formatCode>
                <c:ptCount val="18"/>
                <c:pt idx="0">
                  <c:v>312.64587796255</c:v>
                </c:pt>
                <c:pt idx="1">
                  <c:v>556.61328843715012</c:v>
                </c:pt>
                <c:pt idx="2">
                  <c:v>122.88882494009958</c:v>
                </c:pt>
                <c:pt idx="3">
                  <c:v>199.38361351100019</c:v>
                </c:pt>
                <c:pt idx="4">
                  <c:v>182.39680584409862</c:v>
                </c:pt>
                <c:pt idx="5">
                  <c:v>252.20115087694998</c:v>
                </c:pt>
                <c:pt idx="6">
                  <c:v>332.59390295995229</c:v>
                </c:pt>
                <c:pt idx="7">
                  <c:v>298.46447701730415</c:v>
                </c:pt>
                <c:pt idx="8">
                  <c:v>387.57634810090372</c:v>
                </c:pt>
                <c:pt idx="9">
                  <c:v>487.35983399434787</c:v>
                </c:pt>
                <c:pt idx="10">
                  <c:v>114.29884739461669</c:v>
                </c:pt>
                <c:pt idx="11">
                  <c:v>166.1364031743976</c:v>
                </c:pt>
                <c:pt idx="12">
                  <c:v>130.22158720236547</c:v>
                </c:pt>
                <c:pt idx="13">
                  <c:v>179.65640910663103</c:v>
                </c:pt>
                <c:pt idx="14">
                  <c:v>234.9598881078289</c:v>
                </c:pt>
                <c:pt idx="15">
                  <c:v>218.59167930599199</c:v>
                </c:pt>
                <c:pt idx="16">
                  <c:v>283.59576491670339</c:v>
                </c:pt>
                <c:pt idx="17">
                  <c:v>353.87664066378994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DB-433F-841D-273628F45DCE}"/>
            </c:ext>
          </c:extLst>
        </c:ser>
        <c:ser>
          <c:idx val="2"/>
          <c:order val="2"/>
          <c:tx>
            <c:v>B3LYP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工作表1!$R$3:$R$20</c:f>
              <c:numCache>
                <c:formatCode>General</c:formatCode>
                <c:ptCount val="18"/>
                <c:pt idx="0">
                  <c:v>313.92593459159997</c:v>
                </c:pt>
                <c:pt idx="1">
                  <c:v>573.47553546830011</c:v>
                </c:pt>
                <c:pt idx="2">
                  <c:v>129.54324943285036</c:v>
                </c:pt>
                <c:pt idx="3">
                  <c:v>208.66554578215016</c:v>
                </c:pt>
                <c:pt idx="4">
                  <c:v>196.98834699855186</c:v>
                </c:pt>
                <c:pt idx="5">
                  <c:v>262.90740421119807</c:v>
                </c:pt>
                <c:pt idx="6">
                  <c:v>337.99424971695248</c:v>
                </c:pt>
                <c:pt idx="7">
                  <c:v>322.55726501314984</c:v>
                </c:pt>
                <c:pt idx="8">
                  <c:v>400.84353045559766</c:v>
                </c:pt>
                <c:pt idx="9">
                  <c:v>490.9631817962121</c:v>
                </c:pt>
                <c:pt idx="10">
                  <c:v>124.65513868070481</c:v>
                </c:pt>
                <c:pt idx="11">
                  <c:v>178.23986916133691</c:v>
                </c:pt>
                <c:pt idx="12">
                  <c:v>138.74504874085468</c:v>
                </c:pt>
                <c:pt idx="13">
                  <c:v>186.93934711457757</c:v>
                </c:pt>
                <c:pt idx="14">
                  <c:v>239.39079543823519</c:v>
                </c:pt>
                <c:pt idx="15">
                  <c:v>241.59868761401094</c:v>
                </c:pt>
                <c:pt idx="16">
                  <c:v>300.48317507879932</c:v>
                </c:pt>
                <c:pt idx="17">
                  <c:v>364.121862768391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CDB-433F-841D-273628F45DCE}"/>
            </c:ext>
          </c:extLst>
        </c:ser>
        <c:ser>
          <c:idx val="3"/>
          <c:order val="3"/>
          <c:tx>
            <c:v>Experimental value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工作表1!$T$3:$T$20</c:f>
              <c:numCache>
                <c:formatCode>General</c:formatCode>
                <c:ptCount val="18"/>
                <c:pt idx="0">
                  <c:v>313.62279999999998</c:v>
                </c:pt>
                <c:pt idx="1">
                  <c:v>567.05769500000008</c:v>
                </c:pt>
                <c:pt idx="2">
                  <c:v>124.29609499999999</c:v>
                </c:pt>
                <c:pt idx="3">
                  <c:v>214.92386000000002</c:v>
                </c:pt>
                <c:pt idx="4">
                  <c:v>191.40215000000003</c:v>
                </c:pt>
                <c:pt idx="5">
                  <c:v>259.66122999999999</c:v>
                </c:pt>
                <c:pt idx="6">
                  <c:v>335.06906500000002</c:v>
                </c:pt>
                <c:pt idx="7">
                  <c:v>314.08400999999998</c:v>
                </c:pt>
                <c:pt idx="8">
                  <c:v>401.71391000000006</c:v>
                </c:pt>
                <c:pt idx="9">
                  <c:v>497.18437999999998</c:v>
                </c:pt>
                <c:pt idx="10">
                  <c:v>118.53097</c:v>
                </c:pt>
                <c:pt idx="11">
                  <c:v>176.41282500000003</c:v>
                </c:pt>
                <c:pt idx="12">
                  <c:v>138.132395</c:v>
                </c:pt>
                <c:pt idx="13">
                  <c:v>187.94307500000002</c:v>
                </c:pt>
                <c:pt idx="14">
                  <c:v>241.90464500000002</c:v>
                </c:pt>
                <c:pt idx="15">
                  <c:v>238.90678</c:v>
                </c:pt>
                <c:pt idx="16">
                  <c:v>299.09468500000003</c:v>
                </c:pt>
                <c:pt idx="17">
                  <c:v>363.43348000000003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9F-4842-9700-1E12DB290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6470144"/>
        <c:axId val="218027504"/>
      </c:scatterChart>
      <c:valAx>
        <c:axId val="2096470144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</a:t>
                </a:r>
                <a:r>
                  <a:rPr lang="en-US" altLang="zh-TW" baseline="0"/>
                  <a:t> number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18027504"/>
        <c:crosses val="autoZero"/>
        <c:crossBetween val="midCat"/>
        <c:majorUnit val="1"/>
      </c:valAx>
      <c:valAx>
        <c:axId val="21802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Ionization</a:t>
                </a:r>
                <a:r>
                  <a:rPr lang="en-US" altLang="zh-TW" baseline="0"/>
                  <a:t> energy(kcal/mol)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09647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670756780402454"/>
          <c:y val="0.41803113152522603"/>
          <c:w val="0.27829243219597549"/>
          <c:h val="0.312502187226596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Ionization energy v.s. Atom number (6-311G**)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3815048118985127"/>
          <c:y val="0.16245370370370371"/>
          <c:w val="0.56533486439195102"/>
          <c:h val="0.63197543015456403"/>
        </c:manualLayout>
      </c:layout>
      <c:scatterChart>
        <c:scatterStyle val="lineMarker"/>
        <c:varyColors val="0"/>
        <c:ser>
          <c:idx val="1"/>
          <c:order val="0"/>
          <c:tx>
            <c:v>HF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工作表1!$Q$28:$Q$45</c:f>
              <c:numCache>
                <c:formatCode>General</c:formatCode>
                <c:ptCount val="18"/>
                <c:pt idx="0">
                  <c:v>313.6353976931</c:v>
                </c:pt>
                <c:pt idx="1">
                  <c:v>540.76020218390011</c:v>
                </c:pt>
                <c:pt idx="2">
                  <c:v>67.371704054579993</c:v>
                </c:pt>
                <c:pt idx="3">
                  <c:v>185.5411931976499</c:v>
                </c:pt>
                <c:pt idx="4">
                  <c:v>185.07470263534924</c:v>
                </c:pt>
                <c:pt idx="5">
                  <c:v>249.28021965634724</c:v>
                </c:pt>
                <c:pt idx="6">
                  <c:v>321.23503974569769</c:v>
                </c:pt>
                <c:pt idx="7">
                  <c:v>276.42602962255103</c:v>
                </c:pt>
                <c:pt idx="8">
                  <c:v>361.67401095990027</c:v>
                </c:pt>
                <c:pt idx="9">
                  <c:v>455.45630975010414</c:v>
                </c:pt>
                <c:pt idx="10">
                  <c:v>114.01427183635394</c:v>
                </c:pt>
                <c:pt idx="11">
                  <c:v>152.31142762514943</c:v>
                </c:pt>
                <c:pt idx="12">
                  <c:v>128.25152112709566</c:v>
                </c:pt>
                <c:pt idx="13">
                  <c:v>176.08518979119444</c:v>
                </c:pt>
                <c:pt idx="14">
                  <c:v>229.30941606411281</c:v>
                </c:pt>
                <c:pt idx="15">
                  <c:v>210.90311915724936</c:v>
                </c:pt>
                <c:pt idx="16">
                  <c:v>272.5915700718424</c:v>
                </c:pt>
                <c:pt idx="17">
                  <c:v>337.94172717178617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63F-4739-9D8D-3E5EA49D8746}"/>
            </c:ext>
          </c:extLst>
        </c:ser>
        <c:ser>
          <c:idx val="0"/>
          <c:order val="1"/>
          <c:tx>
            <c:v>MP2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工作表1!$P$28:$P$45</c:f>
              <c:numCache>
                <c:formatCode>General</c:formatCode>
                <c:ptCount val="18"/>
                <c:pt idx="0">
                  <c:v>313.6353976931</c:v>
                </c:pt>
                <c:pt idx="1">
                  <c:v>556.24870541765006</c:v>
                </c:pt>
                <c:pt idx="2">
                  <c:v>123.10945728029967</c:v>
                </c:pt>
                <c:pt idx="3">
                  <c:v>202.29268480205033</c:v>
                </c:pt>
                <c:pt idx="4">
                  <c:v>188.10425575040063</c:v>
                </c:pt>
                <c:pt idx="5">
                  <c:v>256.32721409230095</c:v>
                </c:pt>
                <c:pt idx="6">
                  <c:v>332.32024606700116</c:v>
                </c:pt>
                <c:pt idx="7">
                  <c:v>298.32429139499783</c:v>
                </c:pt>
                <c:pt idx="8">
                  <c:v>389.98824361510134</c:v>
                </c:pt>
                <c:pt idx="9">
                  <c:v>490.07092603814624</c:v>
                </c:pt>
                <c:pt idx="10">
                  <c:v>114.01427183635394</c:v>
                </c:pt>
                <c:pt idx="11">
                  <c:v>166.1215311992388</c:v>
                </c:pt>
                <c:pt idx="12">
                  <c:v>130.44460407864102</c:v>
                </c:pt>
                <c:pt idx="13">
                  <c:v>179.8993807850525</c:v>
                </c:pt>
                <c:pt idx="14">
                  <c:v>235.41966431841672</c:v>
                </c:pt>
                <c:pt idx="15">
                  <c:v>219.34167866041744</c:v>
                </c:pt>
                <c:pt idx="16">
                  <c:v>285.23802002915909</c:v>
                </c:pt>
                <c:pt idx="17">
                  <c:v>354.0273056947662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3F-4739-9D8D-3E5EA49D8746}"/>
            </c:ext>
          </c:extLst>
        </c:ser>
        <c:ser>
          <c:idx val="2"/>
          <c:order val="2"/>
          <c:tx>
            <c:v>B3LYP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工作表1!$R$28:$R$45</c:f>
              <c:numCache>
                <c:formatCode>General</c:formatCode>
                <c:ptCount val="18"/>
                <c:pt idx="0">
                  <c:v>315.10759773105002</c:v>
                </c:pt>
                <c:pt idx="1">
                  <c:v>574.80278081174993</c:v>
                </c:pt>
                <c:pt idx="2">
                  <c:v>129.51225046355037</c:v>
                </c:pt>
                <c:pt idx="3">
                  <c:v>210.14998225534967</c:v>
                </c:pt>
                <c:pt idx="4">
                  <c:v>201.20634035565033</c:v>
                </c:pt>
                <c:pt idx="5">
                  <c:v>266.02920122275287</c:v>
                </c:pt>
                <c:pt idx="6">
                  <c:v>337.5317124645012</c:v>
                </c:pt>
                <c:pt idx="7">
                  <c:v>323.75066258024913</c:v>
                </c:pt>
                <c:pt idx="8">
                  <c:v>406.1742236580954</c:v>
                </c:pt>
                <c:pt idx="9">
                  <c:v>497.51092967396357</c:v>
                </c:pt>
                <c:pt idx="10">
                  <c:v>124.98012585075827</c:v>
                </c:pt>
                <c:pt idx="11">
                  <c:v>178.20039881379381</c:v>
                </c:pt>
                <c:pt idx="12">
                  <c:v>138.67815622814879</c:v>
                </c:pt>
                <c:pt idx="13">
                  <c:v>187.04219592163901</c:v>
                </c:pt>
                <c:pt idx="14">
                  <c:v>239.99182403735867</c:v>
                </c:pt>
                <c:pt idx="15">
                  <c:v>242.52658591162964</c:v>
                </c:pt>
                <c:pt idx="16">
                  <c:v>302.55496044399064</c:v>
                </c:pt>
                <c:pt idx="17">
                  <c:v>365.26606359078414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63F-4739-9D8D-3E5EA49D8746}"/>
            </c:ext>
          </c:extLst>
        </c:ser>
        <c:ser>
          <c:idx val="3"/>
          <c:order val="3"/>
          <c:tx>
            <c:v>Experimental value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工作表1!$T$28:$T$45</c:f>
              <c:numCache>
                <c:formatCode>General</c:formatCode>
                <c:ptCount val="18"/>
                <c:pt idx="0">
                  <c:v>313.62279999999998</c:v>
                </c:pt>
                <c:pt idx="1">
                  <c:v>567.05769500000008</c:v>
                </c:pt>
                <c:pt idx="2">
                  <c:v>124.29609499999999</c:v>
                </c:pt>
                <c:pt idx="3">
                  <c:v>214.92386000000002</c:v>
                </c:pt>
                <c:pt idx="4">
                  <c:v>191.40215000000003</c:v>
                </c:pt>
                <c:pt idx="5">
                  <c:v>259.66122999999999</c:v>
                </c:pt>
                <c:pt idx="6">
                  <c:v>335.06906500000002</c:v>
                </c:pt>
                <c:pt idx="7">
                  <c:v>314.08400999999998</c:v>
                </c:pt>
                <c:pt idx="8">
                  <c:v>401.71391000000006</c:v>
                </c:pt>
                <c:pt idx="9">
                  <c:v>497.18437999999998</c:v>
                </c:pt>
                <c:pt idx="10">
                  <c:v>118.53097</c:v>
                </c:pt>
                <c:pt idx="11">
                  <c:v>176.41282500000003</c:v>
                </c:pt>
                <c:pt idx="12">
                  <c:v>138.132395</c:v>
                </c:pt>
                <c:pt idx="13">
                  <c:v>187.94307500000002</c:v>
                </c:pt>
                <c:pt idx="14">
                  <c:v>241.90464500000002</c:v>
                </c:pt>
                <c:pt idx="15">
                  <c:v>238.90678</c:v>
                </c:pt>
                <c:pt idx="16">
                  <c:v>299.09468500000003</c:v>
                </c:pt>
                <c:pt idx="17">
                  <c:v>363.43348000000003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96-4865-B46E-D20028714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3017168"/>
        <c:axId val="330192560"/>
      </c:scatterChart>
      <c:valAx>
        <c:axId val="323017168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</a:t>
                </a:r>
                <a:r>
                  <a:rPr lang="en-US" altLang="zh-TW" baseline="0"/>
                  <a:t> number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30192560"/>
        <c:crosses val="autoZero"/>
        <c:crossBetween val="midCat"/>
        <c:majorUnit val="1"/>
      </c:valAx>
      <c:valAx>
        <c:axId val="33019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Ionization</a:t>
                </a:r>
                <a:r>
                  <a:rPr lang="en-US" altLang="zh-TW" baseline="0"/>
                  <a:t> energy(kcal/mol)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23017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48534558180233"/>
          <c:y val="0.45506816856226306"/>
          <c:w val="0.26718132108486436"/>
          <c:h val="0.303242927967337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baseline="0"/>
              <a:t>MP2 with different basis set 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222294510483487"/>
          <c:y val="0.17587662280469976"/>
          <c:w val="0.71964107611548556"/>
          <c:h val="0.64678222513852435"/>
        </c:manualLayout>
      </c:layout>
      <c:barChart>
        <c:barDir val="col"/>
        <c:grouping val="clustered"/>
        <c:varyColors val="0"/>
        <c:ser>
          <c:idx val="0"/>
          <c:order val="0"/>
          <c:tx>
            <c:v>6-311G**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工作表1!$V$28:$V$45</c:f>
              <c:numCache>
                <c:formatCode>General</c:formatCode>
                <c:ptCount val="18"/>
                <c:pt idx="0">
                  <c:v>5.7976931000212062E-3</c:v>
                </c:pt>
                <c:pt idx="1">
                  <c:v>-10.821284582349904</c:v>
                </c:pt>
                <c:pt idx="2">
                  <c:v>-1.1893327197003316</c:v>
                </c:pt>
                <c:pt idx="3">
                  <c:v>-12.635835197949689</c:v>
                </c:pt>
                <c:pt idx="4">
                  <c:v>-3.3020442495993905</c:v>
                </c:pt>
                <c:pt idx="5">
                  <c:v>-3.3396459076990368</c:v>
                </c:pt>
                <c:pt idx="6">
                  <c:v>-2.7560839329988198</c:v>
                </c:pt>
                <c:pt idx="7">
                  <c:v>-15.766528605002179</c:v>
                </c:pt>
                <c:pt idx="8">
                  <c:v>-11.734376384898724</c:v>
                </c:pt>
                <c:pt idx="9">
                  <c:v>-7.1242339618537471</c:v>
                </c:pt>
                <c:pt idx="10">
                  <c:v>-4.5192681636460463</c:v>
                </c:pt>
                <c:pt idx="11">
                  <c:v>-10.295118800761202</c:v>
                </c:pt>
                <c:pt idx="12">
                  <c:v>-7.6907859213589802</c:v>
                </c:pt>
                <c:pt idx="13">
                  <c:v>-8.0477692149475217</c:v>
                </c:pt>
                <c:pt idx="14">
                  <c:v>-6.490225681583297</c:v>
                </c:pt>
                <c:pt idx="15">
                  <c:v>-19.57028133958255</c:v>
                </c:pt>
                <c:pt idx="16">
                  <c:v>-13.863149970840936</c:v>
                </c:pt>
                <c:pt idx="17">
                  <c:v>-9.4140543052337762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2-46FD-A4E1-A53A2D462B58}"/>
            </c:ext>
          </c:extLst>
        </c:ser>
        <c:ser>
          <c:idx val="1"/>
          <c:order val="1"/>
          <c:tx>
            <c:v>6-31G**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工作表1!$U$3:$U$20</c:f>
              <c:numCache>
                <c:formatCode>General</c:formatCode>
                <c:ptCount val="18"/>
                <c:pt idx="0">
                  <c:v>-0.98372203744997933</c:v>
                </c:pt>
                <c:pt idx="1">
                  <c:v>-10.456701562849844</c:v>
                </c:pt>
                <c:pt idx="2">
                  <c:v>-1.409965059900415</c:v>
                </c:pt>
                <c:pt idx="3">
                  <c:v>-15.544906488999828</c:v>
                </c:pt>
                <c:pt idx="4">
                  <c:v>-9.0094941559013932</c:v>
                </c:pt>
                <c:pt idx="5">
                  <c:v>-7.4657091230500043</c:v>
                </c:pt>
                <c:pt idx="6">
                  <c:v>-2.4824270400476962</c:v>
                </c:pt>
                <c:pt idx="7">
                  <c:v>-15.62634298269586</c:v>
                </c:pt>
                <c:pt idx="8">
                  <c:v>-14.146271899096348</c:v>
                </c:pt>
                <c:pt idx="9">
                  <c:v>-9.8353260056521208</c:v>
                </c:pt>
                <c:pt idx="10">
                  <c:v>-4.2346926053833016</c:v>
                </c:pt>
                <c:pt idx="11">
                  <c:v>-10.280246825602404</c:v>
                </c:pt>
                <c:pt idx="12">
                  <c:v>-7.9138027976345313</c:v>
                </c:pt>
                <c:pt idx="13">
                  <c:v>-8.2907408933689908</c:v>
                </c:pt>
                <c:pt idx="14">
                  <c:v>-6.950001892171116</c:v>
                </c:pt>
                <c:pt idx="15">
                  <c:v>-20.320280694008005</c:v>
                </c:pt>
                <c:pt idx="16">
                  <c:v>-15.505405083296637</c:v>
                </c:pt>
                <c:pt idx="17">
                  <c:v>-9.5647193362100325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A2-46FD-A4E1-A53A2D462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536336"/>
        <c:axId val="366651120"/>
      </c:barChart>
      <c:catAx>
        <c:axId val="210536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</a:t>
                </a:r>
                <a:r>
                  <a:rPr lang="en-US" altLang="zh-TW" baseline="0"/>
                  <a:t> number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66651120"/>
        <c:crosses val="autoZero"/>
        <c:auto val="1"/>
        <c:lblAlgn val="ctr"/>
        <c:lblOffset val="100"/>
        <c:noMultiLvlLbl val="0"/>
      </c:catAx>
      <c:valAx>
        <c:axId val="36665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Absolute</a:t>
                </a:r>
                <a:r>
                  <a:rPr lang="en-US" altLang="zh-TW" baseline="0"/>
                  <a:t> error 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10536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708732354401629"/>
          <c:y val="0.57682256160932899"/>
          <c:w val="0.13261666615997325"/>
          <c:h val="0.151007768324261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HF</a:t>
            </a:r>
            <a:r>
              <a:rPr lang="en-US" altLang="zh-TW" baseline="0"/>
              <a:t> with different basis set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6-311G**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工作表1!$W$28:$W$45</c:f>
              <c:numCache>
                <c:formatCode>General</c:formatCode>
                <c:ptCount val="18"/>
                <c:pt idx="0">
                  <c:v>0</c:v>
                </c:pt>
                <c:pt idx="1">
                  <c:v>-26.309787816099856</c:v>
                </c:pt>
                <c:pt idx="2">
                  <c:v>-56.927085945420004</c:v>
                </c:pt>
                <c:pt idx="3">
                  <c:v>-29.387326802350117</c:v>
                </c:pt>
                <c:pt idx="4">
                  <c:v>-6.3315973646507757</c:v>
                </c:pt>
                <c:pt idx="5">
                  <c:v>-10.386640343652743</c:v>
                </c:pt>
                <c:pt idx="6">
                  <c:v>-13.841290254302294</c:v>
                </c:pt>
                <c:pt idx="7">
                  <c:v>-37.664790377448981</c:v>
                </c:pt>
                <c:pt idx="8">
                  <c:v>-40.048609040099791</c:v>
                </c:pt>
                <c:pt idx="9">
                  <c:v>-41.738850249895847</c:v>
                </c:pt>
                <c:pt idx="10">
                  <c:v>-4.5192681636460463</c:v>
                </c:pt>
                <c:pt idx="11">
                  <c:v>-24.10522237485057</c:v>
                </c:pt>
                <c:pt idx="12">
                  <c:v>-9.883868872904344</c:v>
                </c:pt>
                <c:pt idx="13">
                  <c:v>-11.861960208805584</c:v>
                </c:pt>
                <c:pt idx="14">
                  <c:v>-12.600473935887209</c:v>
                </c:pt>
                <c:pt idx="15">
                  <c:v>-28.008840842750629</c:v>
                </c:pt>
                <c:pt idx="16">
                  <c:v>-26.509599928157627</c:v>
                </c:pt>
                <c:pt idx="17">
                  <c:v>-25.499632828213805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E-4447-9411-C5C837CE1A31}"/>
            </c:ext>
          </c:extLst>
        </c:ser>
        <c:ser>
          <c:idx val="1"/>
          <c:order val="1"/>
          <c:tx>
            <c:v>6-31G**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工作表1!$V$3:$V$20</c:f>
              <c:numCache>
                <c:formatCode>General</c:formatCode>
                <c:ptCount val="18"/>
                <c:pt idx="0">
                  <c:v>-0.98372203744997933</c:v>
                </c:pt>
                <c:pt idx="1">
                  <c:v>-26.443823845300017</c:v>
                </c:pt>
                <c:pt idx="2">
                  <c:v>-1.409965059900415</c:v>
                </c:pt>
                <c:pt idx="3">
                  <c:v>-32.058383740049948</c:v>
                </c:pt>
                <c:pt idx="4">
                  <c:v>-10.979120974500489</c:v>
                </c:pt>
                <c:pt idx="5">
                  <c:v>-12.563408048199193</c:v>
                </c:pt>
                <c:pt idx="6">
                  <c:v>-13.010530427250615</c:v>
                </c:pt>
                <c:pt idx="7">
                  <c:v>-39.055351429451605</c:v>
                </c:pt>
                <c:pt idx="8">
                  <c:v>-42.226757265548997</c:v>
                </c:pt>
                <c:pt idx="9">
                  <c:v>-43.697683905104839</c:v>
                </c:pt>
                <c:pt idx="10">
                  <c:v>-4.2346926053833016</c:v>
                </c:pt>
                <c:pt idx="11">
                  <c:v>-23.888731597344275</c:v>
                </c:pt>
                <c:pt idx="12">
                  <c:v>-9.9909847445443063</c:v>
                </c:pt>
                <c:pt idx="13">
                  <c:v>-11.936633839295411</c:v>
                </c:pt>
                <c:pt idx="14">
                  <c:v>-12.616161673383289</c:v>
                </c:pt>
                <c:pt idx="15">
                  <c:v>-28.001938238232384</c:v>
                </c:pt>
                <c:pt idx="16">
                  <c:v>-27.42720707001655</c:v>
                </c:pt>
                <c:pt idx="17">
                  <c:v>-25.399796066751946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E-4447-9411-C5C837CE1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096432"/>
        <c:axId val="107066624"/>
      </c:barChart>
      <c:catAx>
        <c:axId val="330096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 number</a:t>
                </a:r>
              </a:p>
            </c:rich>
          </c:tx>
          <c:layout>
            <c:manualLayout>
              <c:xMode val="edge"/>
              <c:yMode val="edge"/>
              <c:x val="0.43740157480314962"/>
              <c:y val="0.879583333333333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7066624"/>
        <c:crosses val="autoZero"/>
        <c:auto val="1"/>
        <c:lblAlgn val="ctr"/>
        <c:lblOffset val="100"/>
        <c:noMultiLvlLbl val="0"/>
      </c:catAx>
      <c:valAx>
        <c:axId val="10706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Absolute error (kcal/mol)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3009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B3LYP</a:t>
            </a:r>
            <a:r>
              <a:rPr lang="en-US" altLang="zh-TW" baseline="0"/>
              <a:t> with different basis set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6-311G**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工作表1!$U$28:$U$45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工作表1!$X$28:$X$45</c:f>
              <c:numCache>
                <c:formatCode>General</c:formatCode>
                <c:ptCount val="18"/>
                <c:pt idx="0">
                  <c:v>0</c:v>
                </c:pt>
                <c:pt idx="1">
                  <c:v>7.7327908117499646</c:v>
                </c:pt>
                <c:pt idx="2">
                  <c:v>5.2134604635503763</c:v>
                </c:pt>
                <c:pt idx="3">
                  <c:v>-4.7785377446503503</c:v>
                </c:pt>
                <c:pt idx="4">
                  <c:v>9.8000403556503102</c:v>
                </c:pt>
                <c:pt idx="5">
                  <c:v>6.3623412227528888</c:v>
                </c:pt>
                <c:pt idx="6">
                  <c:v>2.4553824645012128</c:v>
                </c:pt>
                <c:pt idx="7">
                  <c:v>9.6598425802491192</c:v>
                </c:pt>
                <c:pt idx="8">
                  <c:v>4.4516036580953369</c:v>
                </c:pt>
                <c:pt idx="9">
                  <c:v>0.31576967396358668</c:v>
                </c:pt>
                <c:pt idx="10">
                  <c:v>6.4465858507582823</c:v>
                </c:pt>
                <c:pt idx="11">
                  <c:v>1.7837488137938067</c:v>
                </c:pt>
                <c:pt idx="12">
                  <c:v>0.54276622814879261</c:v>
                </c:pt>
                <c:pt idx="13">
                  <c:v>-0.90495407836101549</c:v>
                </c:pt>
                <c:pt idx="14">
                  <c:v>-1.9180659626413501</c:v>
                </c:pt>
                <c:pt idx="15">
                  <c:v>3.6146259116296449</c:v>
                </c:pt>
                <c:pt idx="16">
                  <c:v>3.4537904439906129</c:v>
                </c:pt>
                <c:pt idx="17">
                  <c:v>1.8247035907841678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37-40D0-ACBB-177329E0FB9B}"/>
            </c:ext>
          </c:extLst>
        </c:ser>
        <c:ser>
          <c:idx val="1"/>
          <c:order val="1"/>
          <c:tx>
            <c:v>6-31G**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工作表1!$W$3:$W$20</c:f>
              <c:numCache>
                <c:formatCode>General</c:formatCode>
                <c:ptCount val="18"/>
                <c:pt idx="0">
                  <c:v>0.29633459159998665</c:v>
                </c:pt>
                <c:pt idx="1">
                  <c:v>6.4055454683001471</c:v>
                </c:pt>
                <c:pt idx="2">
                  <c:v>5.2444594328503626</c:v>
                </c:pt>
                <c:pt idx="3">
                  <c:v>-6.2629742178498589</c:v>
                </c:pt>
                <c:pt idx="4">
                  <c:v>5.5820469985518457</c:v>
                </c:pt>
                <c:pt idx="5">
                  <c:v>3.2405442111980847</c:v>
                </c:pt>
                <c:pt idx="6">
                  <c:v>2.9179197169524969</c:v>
                </c:pt>
                <c:pt idx="7">
                  <c:v>8.466445013149837</c:v>
                </c:pt>
                <c:pt idx="8">
                  <c:v>-0.8790895444024045</c:v>
                </c:pt>
                <c:pt idx="9">
                  <c:v>-6.2319782037878895</c:v>
                </c:pt>
                <c:pt idx="10">
                  <c:v>6.121598680704821</c:v>
                </c:pt>
                <c:pt idx="11">
                  <c:v>1.8232191613369082</c:v>
                </c:pt>
                <c:pt idx="12">
                  <c:v>0.60965874085468386</c:v>
                </c:pt>
                <c:pt idx="13">
                  <c:v>-1.0078028854224499</c:v>
                </c:pt>
                <c:pt idx="14">
                  <c:v>-2.519094561764831</c:v>
                </c:pt>
                <c:pt idx="15">
                  <c:v>2.6867276140109482</c:v>
                </c:pt>
                <c:pt idx="16">
                  <c:v>1.3820050787992955</c:v>
                </c:pt>
                <c:pt idx="17">
                  <c:v>0.68050276839102253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37-40D0-ACBB-177329E0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7983264"/>
        <c:axId val="371592144"/>
      </c:barChart>
      <c:catAx>
        <c:axId val="357983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71592144"/>
        <c:crosses val="autoZero"/>
        <c:auto val="1"/>
        <c:lblAlgn val="ctr"/>
        <c:lblOffset val="100"/>
        <c:noMultiLvlLbl val="0"/>
      </c:catAx>
      <c:valAx>
        <c:axId val="37159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Absolute error (kcal/mol)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5798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021784776902886"/>
          <c:y val="0.48226778944298621"/>
          <c:w val="0.14311548556430445"/>
          <c:h val="0.15625109361329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491490</xdr:colOff>
      <xdr:row>0</xdr:row>
      <xdr:rowOff>68580</xdr:rowOff>
    </xdr:from>
    <xdr:to>
      <xdr:col>32</xdr:col>
      <xdr:colOff>186690</xdr:colOff>
      <xdr:row>13</xdr:row>
      <xdr:rowOff>137160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3C7C8520-44E3-41DF-93FD-A5EEEAAF6E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346710</xdr:colOff>
      <xdr:row>28</xdr:row>
      <xdr:rowOff>140970</xdr:rowOff>
    </xdr:from>
    <xdr:to>
      <xdr:col>33</xdr:col>
      <xdr:colOff>41910</xdr:colOff>
      <xdr:row>42</xdr:row>
      <xdr:rowOff>3810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630B9BAE-3047-4FA6-A8D4-1EE1717ADB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461010</xdr:colOff>
      <xdr:row>45</xdr:row>
      <xdr:rowOff>194310</xdr:rowOff>
    </xdr:from>
    <xdr:to>
      <xdr:col>26</xdr:col>
      <xdr:colOff>518160</xdr:colOff>
      <xdr:row>59</xdr:row>
      <xdr:rowOff>152400</xdr:rowOff>
    </xdr:to>
    <xdr:graphicFrame macro="">
      <xdr:nvGraphicFramePr>
        <xdr:cNvPr id="7" name="圖表 6">
          <a:extLst>
            <a:ext uri="{FF2B5EF4-FFF2-40B4-BE49-F238E27FC236}">
              <a16:creationId xmlns:a16="http://schemas.microsoft.com/office/drawing/2014/main" id="{D13D19C4-51B6-4271-A44D-7F059903BC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140970</xdr:colOff>
      <xdr:row>46</xdr:row>
      <xdr:rowOff>11430</xdr:rowOff>
    </xdr:from>
    <xdr:to>
      <xdr:col>18</xdr:col>
      <xdr:colOff>259080</xdr:colOff>
      <xdr:row>59</xdr:row>
      <xdr:rowOff>137160</xdr:rowOff>
    </xdr:to>
    <xdr:graphicFrame macro="">
      <xdr:nvGraphicFramePr>
        <xdr:cNvPr id="8" name="圖表 7">
          <a:extLst>
            <a:ext uri="{FF2B5EF4-FFF2-40B4-BE49-F238E27FC236}">
              <a16:creationId xmlns:a16="http://schemas.microsoft.com/office/drawing/2014/main" id="{C630B4E2-C09A-4E11-B159-87A6A55B5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247650</xdr:colOff>
      <xdr:row>46</xdr:row>
      <xdr:rowOff>26670</xdr:rowOff>
    </xdr:from>
    <xdr:to>
      <xdr:col>34</xdr:col>
      <xdr:colOff>552450</xdr:colOff>
      <xdr:row>59</xdr:row>
      <xdr:rowOff>95250</xdr:rowOff>
    </xdr:to>
    <xdr:graphicFrame macro="">
      <xdr:nvGraphicFramePr>
        <xdr:cNvPr id="9" name="圖表 8">
          <a:extLst>
            <a:ext uri="{FF2B5EF4-FFF2-40B4-BE49-F238E27FC236}">
              <a16:creationId xmlns:a16="http://schemas.microsoft.com/office/drawing/2014/main" id="{62CF9B34-0016-4B47-8E94-04ABBC0EEA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2487-067D-44CA-A7A1-46F9F340ACB4}">
  <dimension ref="A1:X48"/>
  <sheetViews>
    <sheetView tabSelected="1" topLeftCell="M1" workbookViewId="0">
      <selection activeCell="AI44" sqref="AI44"/>
    </sheetView>
  </sheetViews>
  <sheetFormatPr defaultRowHeight="16.2" x14ac:dyDescent="0.3"/>
  <sheetData>
    <row r="1" spans="1:23" x14ac:dyDescent="0.3">
      <c r="B1" t="s">
        <v>53</v>
      </c>
      <c r="F1" t="s">
        <v>54</v>
      </c>
      <c r="N1" s="2" t="s">
        <v>23</v>
      </c>
      <c r="O1" s="2" t="s">
        <v>22</v>
      </c>
      <c r="P1" s="2"/>
      <c r="Q1" s="2"/>
      <c r="R1" s="2"/>
      <c r="S1" s="2" t="s">
        <v>55</v>
      </c>
      <c r="T1" s="2"/>
      <c r="U1" s="2" t="s">
        <v>24</v>
      </c>
      <c r="V1" s="2"/>
      <c r="W1" s="2"/>
    </row>
    <row r="2" spans="1:23" x14ac:dyDescent="0.3">
      <c r="A2" t="s">
        <v>1</v>
      </c>
      <c r="C2" t="s">
        <v>2</v>
      </c>
      <c r="D2" t="s">
        <v>3</v>
      </c>
      <c r="E2" t="s">
        <v>0</v>
      </c>
      <c r="G2" t="s">
        <v>2</v>
      </c>
      <c r="H2" t="s">
        <v>3</v>
      </c>
      <c r="I2" t="s">
        <v>0</v>
      </c>
      <c r="L2" t="s">
        <v>0</v>
      </c>
      <c r="N2" s="2"/>
      <c r="O2" s="2"/>
      <c r="P2" s="2" t="s">
        <v>25</v>
      </c>
      <c r="Q2" s="2" t="s">
        <v>26</v>
      </c>
      <c r="R2" s="2" t="s">
        <v>27</v>
      </c>
      <c r="S2" s="2" t="s">
        <v>28</v>
      </c>
      <c r="T2" s="2" t="s">
        <v>29</v>
      </c>
      <c r="U2" s="2" t="s">
        <v>25</v>
      </c>
      <c r="V2" s="2" t="s">
        <v>26</v>
      </c>
      <c r="W2" s="2" t="s">
        <v>27</v>
      </c>
    </row>
    <row r="3" spans="1:23" x14ac:dyDescent="0.3">
      <c r="A3" t="s">
        <v>4</v>
      </c>
      <c r="C3">
        <v>-0.49823289999999998</v>
      </c>
      <c r="D3">
        <v>-0.49823289999999998</v>
      </c>
      <c r="E3">
        <v>-0.50027279999999996</v>
      </c>
      <c r="F3" t="s">
        <v>4</v>
      </c>
      <c r="G3">
        <v>0</v>
      </c>
      <c r="H3">
        <v>0</v>
      </c>
      <c r="I3">
        <v>0</v>
      </c>
      <c r="L3">
        <v>0</v>
      </c>
      <c r="N3" s="2"/>
      <c r="O3" s="2" t="s">
        <v>30</v>
      </c>
      <c r="P3" s="2">
        <v>312.64587796255</v>
      </c>
      <c r="Q3" s="2">
        <v>312.64587796255</v>
      </c>
      <c r="R3" s="2">
        <v>313.92593459159997</v>
      </c>
      <c r="S3" s="2">
        <v>13.6</v>
      </c>
      <c r="T3" s="2">
        <f>S3* 23.0605</f>
        <v>313.62279999999998</v>
      </c>
      <c r="U3" s="2">
        <v>-0.98372203744997933</v>
      </c>
      <c r="V3" s="2">
        <v>-0.98372203744997933</v>
      </c>
      <c r="W3" s="2">
        <v>0.29633459159998665</v>
      </c>
    </row>
    <row r="4" spans="1:23" x14ac:dyDescent="0.3">
      <c r="A4" t="s">
        <v>5</v>
      </c>
      <c r="C4">
        <v>-2.8806375000000002</v>
      </c>
      <c r="D4">
        <v>-2.8551603999999999</v>
      </c>
      <c r="E4">
        <v>-2.9070490000000002</v>
      </c>
      <c r="F4" t="s">
        <v>5</v>
      </c>
      <c r="G4">
        <v>-1.9936178</v>
      </c>
      <c r="H4">
        <v>-1.9936178</v>
      </c>
      <c r="I4">
        <v>-1.9931576</v>
      </c>
      <c r="L4">
        <v>-1.9931576</v>
      </c>
      <c r="N4" s="2"/>
      <c r="O4" s="2" t="s">
        <v>31</v>
      </c>
      <c r="P4" s="2">
        <v>556.61328843715012</v>
      </c>
      <c r="Q4" s="2">
        <v>540.62616615469994</v>
      </c>
      <c r="R4" s="2">
        <v>573.47553546830011</v>
      </c>
      <c r="S4" s="2">
        <v>24.59</v>
      </c>
      <c r="T4" s="2">
        <f t="shared" ref="T4:T20" si="0">S4* 23.0605</f>
        <v>567.05769500000008</v>
      </c>
      <c r="U4" s="2">
        <v>-10.456701562849844</v>
      </c>
      <c r="V4" s="2">
        <v>-26.443823845300017</v>
      </c>
      <c r="W4" s="2">
        <v>6.4055454683001471</v>
      </c>
    </row>
    <row r="5" spans="1:23" x14ac:dyDescent="0.3">
      <c r="A5" t="s">
        <v>6</v>
      </c>
      <c r="C5">
        <f>-7.4313723</f>
        <v>-7.4313722999999996</v>
      </c>
      <c r="D5">
        <v>-7.4313722999999996</v>
      </c>
      <c r="E5">
        <v>-7.4909847000000003</v>
      </c>
      <c r="F5" t="s">
        <v>6</v>
      </c>
      <c r="G5">
        <v>-7.2355365000000003</v>
      </c>
      <c r="H5">
        <v>-7.2355365000000003</v>
      </c>
      <c r="I5">
        <v>-7.2845443999999997</v>
      </c>
      <c r="L5">
        <v>-7.2845443999999997</v>
      </c>
      <c r="N5" s="2"/>
      <c r="O5" s="2" t="s">
        <v>32</v>
      </c>
      <c r="P5" s="2">
        <v>122.88882494009958</v>
      </c>
      <c r="Q5" s="2">
        <v>122.88882494009958</v>
      </c>
      <c r="R5" s="2">
        <v>129.54324943285036</v>
      </c>
      <c r="S5" s="2">
        <v>5.39</v>
      </c>
      <c r="T5" s="2">
        <f t="shared" si="0"/>
        <v>124.29609499999999</v>
      </c>
      <c r="U5" s="2">
        <v>-1.409965059900415</v>
      </c>
      <c r="V5" s="2">
        <v>-1.409965059900415</v>
      </c>
      <c r="W5" s="2">
        <v>5.2444594328503626</v>
      </c>
    </row>
    <row r="6" spans="1:23" x14ac:dyDescent="0.3">
      <c r="A6" t="s">
        <v>7</v>
      </c>
      <c r="C6">
        <v>-14.593260300000001</v>
      </c>
      <c r="D6">
        <v>-14.566944400000001</v>
      </c>
      <c r="E6">
        <v>-14.668442499999999</v>
      </c>
      <c r="F6" t="s">
        <v>7</v>
      </c>
      <c r="G6">
        <v>-14.2755223</v>
      </c>
      <c r="H6">
        <v>-14.2755223</v>
      </c>
      <c r="I6">
        <v>-14.335912799999999</v>
      </c>
      <c r="L6">
        <v>-14.335912799999999</v>
      </c>
      <c r="N6" s="2"/>
      <c r="O6" s="2" t="s">
        <v>33</v>
      </c>
      <c r="P6" s="2">
        <v>199.38361351100019</v>
      </c>
      <c r="Q6" s="2">
        <v>182.87013625995007</v>
      </c>
      <c r="R6" s="2">
        <v>208.66554578215016</v>
      </c>
      <c r="S6" s="2">
        <v>9.32</v>
      </c>
      <c r="T6" s="2">
        <f t="shared" si="0"/>
        <v>214.92386000000002</v>
      </c>
      <c r="U6" s="2">
        <v>-15.544906488999828</v>
      </c>
      <c r="V6" s="2">
        <v>-32.058383740049948</v>
      </c>
      <c r="W6" s="2">
        <v>-6.2629742178498589</v>
      </c>
    </row>
    <row r="7" spans="1:23" x14ac:dyDescent="0.3">
      <c r="A7" t="s">
        <v>8</v>
      </c>
      <c r="C7">
        <v>-24.558718599999999</v>
      </c>
      <c r="D7">
        <v>-24.5220372</v>
      </c>
      <c r="E7">
        <v>-24.654354000000001</v>
      </c>
      <c r="F7" t="s">
        <v>8</v>
      </c>
      <c r="G7">
        <v>-24.268050800000001</v>
      </c>
      <c r="H7">
        <v>-24.2345082</v>
      </c>
      <c r="I7">
        <v>-24.340433099999998</v>
      </c>
      <c r="L7">
        <v>-24.340433099999998</v>
      </c>
      <c r="N7" s="2"/>
      <c r="O7" s="2" t="s">
        <v>34</v>
      </c>
      <c r="P7" s="2">
        <v>182.39680584409862</v>
      </c>
      <c r="Q7" s="2">
        <v>180.42717902549953</v>
      </c>
      <c r="R7" s="2">
        <v>196.98834699855186</v>
      </c>
      <c r="S7" s="2">
        <v>8.3000000000000007</v>
      </c>
      <c r="T7" s="2">
        <f t="shared" si="0"/>
        <v>191.40215000000003</v>
      </c>
      <c r="U7" s="2">
        <v>-9.0094941559013932</v>
      </c>
      <c r="V7" s="2">
        <v>-10.979120974500489</v>
      </c>
      <c r="W7" s="2">
        <v>5.5820469985518457</v>
      </c>
    </row>
    <row r="8" spans="1:23" x14ac:dyDescent="0.3">
      <c r="A8" t="s">
        <v>9</v>
      </c>
      <c r="C8">
        <v>-37.732974499999997</v>
      </c>
      <c r="D8">
        <f>-37.6808603</f>
        <v>-37.680860299999999</v>
      </c>
      <c r="E8">
        <v>-37.84628</v>
      </c>
      <c r="F8" t="s">
        <v>9</v>
      </c>
      <c r="G8">
        <v>-37.331066399999997</v>
      </c>
      <c r="H8">
        <v>-37.287075899999998</v>
      </c>
      <c r="I8">
        <v>-37.427310400000003</v>
      </c>
      <c r="L8">
        <v>-37.427310400000003</v>
      </c>
      <c r="N8" s="2"/>
      <c r="O8" s="2" t="s">
        <v>35</v>
      </c>
      <c r="P8" s="2">
        <v>252.20115087694998</v>
      </c>
      <c r="Q8" s="2">
        <v>247.10345195180079</v>
      </c>
      <c r="R8" s="2">
        <v>262.90740421119807</v>
      </c>
      <c r="S8" s="2">
        <v>11.26</v>
      </c>
      <c r="T8" s="2">
        <f t="shared" si="0"/>
        <v>259.66122999999999</v>
      </c>
      <c r="U8" s="2">
        <v>-7.4657091230500043</v>
      </c>
      <c r="V8" s="2">
        <v>-12.563408048199193</v>
      </c>
      <c r="W8" s="2">
        <v>3.2405442111980847</v>
      </c>
    </row>
    <row r="9" spans="1:23" x14ac:dyDescent="0.3">
      <c r="A9" t="s">
        <v>10</v>
      </c>
      <c r="C9">
        <f>-54.4570079</f>
        <v>-54.457007900000001</v>
      </c>
      <c r="D9">
        <v>-54.385442400000002</v>
      </c>
      <c r="E9">
        <v>-54.584489400000002</v>
      </c>
      <c r="F9" t="s">
        <v>10</v>
      </c>
      <c r="G9">
        <v>-53.926985799999997</v>
      </c>
      <c r="H9">
        <v>-53.872197900000003</v>
      </c>
      <c r="I9">
        <v>-54.045861299999999</v>
      </c>
      <c r="L9">
        <v>-54.045861299999999</v>
      </c>
      <c r="N9" s="2"/>
      <c r="O9" s="2" t="s">
        <v>36</v>
      </c>
      <c r="P9" s="2">
        <v>332.59390295995229</v>
      </c>
      <c r="Q9" s="2">
        <v>322.06579957274937</v>
      </c>
      <c r="R9" s="2">
        <v>337.99424971695248</v>
      </c>
      <c r="S9" s="2">
        <v>14.53</v>
      </c>
      <c r="T9" s="2">
        <f t="shared" si="0"/>
        <v>335.06906500000002</v>
      </c>
      <c r="U9" s="2">
        <v>-2.4824270400476962</v>
      </c>
      <c r="V9" s="2">
        <v>-13.010530427250615</v>
      </c>
      <c r="W9" s="2">
        <v>2.9179197169524969</v>
      </c>
    </row>
    <row r="10" spans="1:23" x14ac:dyDescent="0.3">
      <c r="A10" t="s">
        <v>11</v>
      </c>
      <c r="C10">
        <v>-74.880036700000005</v>
      </c>
      <c r="D10">
        <v>-74.783933599999997</v>
      </c>
      <c r="E10">
        <v>-75.060621400000002</v>
      </c>
      <c r="F10" t="s">
        <v>11</v>
      </c>
      <c r="G10">
        <v>-74.404403299999998</v>
      </c>
      <c r="H10">
        <v>-74.3456367</v>
      </c>
      <c r="I10">
        <v>-74.546593700000003</v>
      </c>
      <c r="L10">
        <v>-74.546593700000003</v>
      </c>
      <c r="N10" s="2"/>
      <c r="O10" s="2" t="s">
        <v>37</v>
      </c>
      <c r="P10" s="2">
        <v>298.46447701730415</v>
      </c>
      <c r="Q10" s="2">
        <v>275.0354685705484</v>
      </c>
      <c r="R10" s="2">
        <v>322.55726501314984</v>
      </c>
      <c r="S10" s="2">
        <v>13.62</v>
      </c>
      <c r="T10" s="2">
        <f t="shared" si="0"/>
        <v>314.08400999999998</v>
      </c>
      <c r="U10" s="2">
        <v>-15.62634298269586</v>
      </c>
      <c r="V10" s="2">
        <v>-39.055351429451605</v>
      </c>
      <c r="W10" s="2">
        <v>8.466445013149837</v>
      </c>
    </row>
    <row r="11" spans="1:23" x14ac:dyDescent="0.3">
      <c r="A11" t="s">
        <v>12</v>
      </c>
      <c r="C11">
        <v>-99.487271100000001</v>
      </c>
      <c r="D11">
        <v>-99.364956899999996</v>
      </c>
      <c r="E11">
        <v>-99.715535500000001</v>
      </c>
      <c r="F11" t="s">
        <v>12</v>
      </c>
      <c r="G11">
        <v>-98.869628899999995</v>
      </c>
      <c r="H11">
        <v>-98.792063799999994</v>
      </c>
      <c r="I11">
        <v>-99.076750700000005</v>
      </c>
      <c r="L11">
        <v>-99.076750700000005</v>
      </c>
      <c r="N11" s="2"/>
      <c r="O11" s="2" t="s">
        <v>38</v>
      </c>
      <c r="P11" s="2">
        <v>387.57634810090372</v>
      </c>
      <c r="Q11" s="2">
        <v>359.49586273445107</v>
      </c>
      <c r="R11" s="2">
        <v>400.84353045559766</v>
      </c>
      <c r="S11" s="2">
        <v>17.420000000000002</v>
      </c>
      <c r="T11" s="2">
        <f t="shared" si="0"/>
        <v>401.71391000000006</v>
      </c>
      <c r="U11" s="2">
        <v>-14.146271899096348</v>
      </c>
      <c r="V11" s="2">
        <v>-42.226757265548997</v>
      </c>
      <c r="W11" s="2">
        <v>-0.8790895444024045</v>
      </c>
    </row>
    <row r="12" spans="1:23" x14ac:dyDescent="0.3">
      <c r="A12" t="s">
        <v>13</v>
      </c>
      <c r="C12">
        <v>-128.6247223</v>
      </c>
      <c r="D12">
        <v>-128.47440649999999</v>
      </c>
      <c r="E12">
        <v>-128.89436000000001</v>
      </c>
      <c r="F12" t="s">
        <v>13</v>
      </c>
      <c r="G12">
        <v>-127.84806500000001</v>
      </c>
      <c r="H12">
        <v>-127.75171229999999</v>
      </c>
      <c r="I12">
        <v>-128.11196039999999</v>
      </c>
      <c r="L12">
        <v>-128.11196039999999</v>
      </c>
      <c r="N12" s="2"/>
      <c r="O12" s="2" t="s">
        <v>39</v>
      </c>
      <c r="P12" s="2">
        <v>487.35983399434787</v>
      </c>
      <c r="Q12" s="2">
        <v>453.49747609489515</v>
      </c>
      <c r="R12" s="2">
        <v>490.9631817962121</v>
      </c>
      <c r="S12" s="2">
        <v>21.56</v>
      </c>
      <c r="T12" s="2">
        <f t="shared" si="0"/>
        <v>497.18437999999998</v>
      </c>
      <c r="U12" s="2">
        <v>-9.8353260056521208</v>
      </c>
      <c r="V12" s="2">
        <v>-43.697683905104839</v>
      </c>
      <c r="W12" s="2">
        <v>-6.2319782037878895</v>
      </c>
    </row>
    <row r="13" spans="1:23" x14ac:dyDescent="0.3">
      <c r="A13" t="s">
        <v>14</v>
      </c>
      <c r="C13">
        <v>-161.84143510000001</v>
      </c>
      <c r="D13">
        <v>-161.84143510000001</v>
      </c>
      <c r="E13">
        <v>-162.27988089999999</v>
      </c>
      <c r="F13" t="s">
        <v>14</v>
      </c>
      <c r="G13">
        <v>-161.65928829999999</v>
      </c>
      <c r="H13">
        <v>-161.65928829999999</v>
      </c>
      <c r="I13">
        <v>-162.08123029999999</v>
      </c>
      <c r="L13">
        <v>-162.08123029999999</v>
      </c>
      <c r="N13" s="2"/>
      <c r="O13" s="2" t="s">
        <v>40</v>
      </c>
      <c r="P13" s="2">
        <v>114.29884739461669</v>
      </c>
      <c r="Q13" s="2">
        <v>114.29884739461669</v>
      </c>
      <c r="R13" s="2">
        <v>124.65513868070481</v>
      </c>
      <c r="S13" s="2">
        <v>5.14</v>
      </c>
      <c r="T13" s="2">
        <f t="shared" si="0"/>
        <v>118.53097</v>
      </c>
      <c r="U13" s="2">
        <v>-4.2346926053833016</v>
      </c>
      <c r="V13" s="2">
        <v>-4.2346926053833016</v>
      </c>
      <c r="W13" s="2">
        <v>6.121598680704821</v>
      </c>
    </row>
    <row r="14" spans="1:23" x14ac:dyDescent="0.3">
      <c r="A14" t="s">
        <v>15</v>
      </c>
      <c r="C14">
        <v>-199.61759739999999</v>
      </c>
      <c r="D14">
        <v>-199.59591090000001</v>
      </c>
      <c r="E14">
        <v>-200.07935889999999</v>
      </c>
      <c r="F14" t="s">
        <v>15</v>
      </c>
      <c r="G14">
        <v>-199.3528422</v>
      </c>
      <c r="H14">
        <v>-199.3528422</v>
      </c>
      <c r="I14">
        <v>-199.79531560000001</v>
      </c>
      <c r="L14">
        <v>-199.79531560000001</v>
      </c>
      <c r="N14" s="2"/>
      <c r="O14" s="2" t="s">
        <v>41</v>
      </c>
      <c r="P14" s="2">
        <v>166.1364031743976</v>
      </c>
      <c r="Q14" s="2">
        <v>152.52791840265573</v>
      </c>
      <c r="R14" s="2">
        <v>178.23986916133691</v>
      </c>
      <c r="S14" s="2">
        <v>7.65</v>
      </c>
      <c r="T14" s="2">
        <f t="shared" si="0"/>
        <v>176.41282500000003</v>
      </c>
      <c r="U14" s="2">
        <v>-10.280246825602404</v>
      </c>
      <c r="V14" s="2">
        <v>-23.888731597344275</v>
      </c>
      <c r="W14" s="2">
        <v>1.8232191613369082</v>
      </c>
    </row>
    <row r="15" spans="1:23" x14ac:dyDescent="0.3">
      <c r="A15" t="s">
        <v>16</v>
      </c>
      <c r="C15">
        <v>-241.88625200000001</v>
      </c>
      <c r="D15">
        <v>-241.8569755</v>
      </c>
      <c r="E15">
        <v>-242.3682355</v>
      </c>
      <c r="F15" t="s">
        <v>16</v>
      </c>
      <c r="G15">
        <v>-241.67873069999999</v>
      </c>
      <c r="H15">
        <v>-241.6527644</v>
      </c>
      <c r="I15">
        <v>-242.14713119999999</v>
      </c>
      <c r="L15">
        <v>-242.14713119999999</v>
      </c>
      <c r="N15" s="2"/>
      <c r="O15" s="2" t="s">
        <v>42</v>
      </c>
      <c r="P15" s="2">
        <v>130.22158720236547</v>
      </c>
      <c r="Q15" s="2">
        <v>128.14440525545569</v>
      </c>
      <c r="R15" s="2">
        <v>138.74504874085468</v>
      </c>
      <c r="S15" s="2">
        <v>5.99</v>
      </c>
      <c r="T15" s="2">
        <f t="shared" si="0"/>
        <v>138.132395</v>
      </c>
      <c r="U15" s="2">
        <v>-7.9138027976345313</v>
      </c>
      <c r="V15" s="2">
        <v>-9.9909847445443063</v>
      </c>
      <c r="W15" s="2">
        <v>0.60965874085468386</v>
      </c>
    </row>
    <row r="16" spans="1:23" x14ac:dyDescent="0.3">
      <c r="A16" t="s">
        <v>17</v>
      </c>
      <c r="C16">
        <v>-288.87203019999998</v>
      </c>
      <c r="D16">
        <v>-288.83178570000001</v>
      </c>
      <c r="E16">
        <v>-289.37173489999998</v>
      </c>
      <c r="F16" t="s">
        <v>17</v>
      </c>
      <c r="G16">
        <v>-288.58572950000001</v>
      </c>
      <c r="H16">
        <v>-288.5512951</v>
      </c>
      <c r="I16">
        <v>-289.07382810000001</v>
      </c>
      <c r="L16">
        <v>-289.07382810000001</v>
      </c>
      <c r="N16" s="2"/>
      <c r="O16" s="2" t="s">
        <v>43</v>
      </c>
      <c r="P16" s="2">
        <v>179.65640910663103</v>
      </c>
      <c r="Q16" s="2">
        <v>176.01051616070461</v>
      </c>
      <c r="R16" s="2">
        <v>186.93934711457757</v>
      </c>
      <c r="S16" s="2">
        <v>8.15</v>
      </c>
      <c r="T16" s="2">
        <f t="shared" si="0"/>
        <v>187.94307500000002</v>
      </c>
      <c r="U16" s="2">
        <v>-8.2907408933689908</v>
      </c>
      <c r="V16" s="2">
        <v>-11.936633839295411</v>
      </c>
      <c r="W16" s="2">
        <v>-1.0078028854224499</v>
      </c>
    </row>
    <row r="17" spans="1:24" x14ac:dyDescent="0.3">
      <c r="A17" t="s">
        <v>18</v>
      </c>
      <c r="C17">
        <v>-340.74688780000002</v>
      </c>
      <c r="D17">
        <v>-340.69020440000003</v>
      </c>
      <c r="E17">
        <v>-341.25808979999999</v>
      </c>
      <c r="F17" t="s">
        <v>18</v>
      </c>
      <c r="G17">
        <v>-340.37245539999998</v>
      </c>
      <c r="H17">
        <v>-340.3248016</v>
      </c>
      <c r="I17">
        <v>-340.87659630000002</v>
      </c>
      <c r="L17">
        <v>-340.87659630000002</v>
      </c>
      <c r="N17" s="2"/>
      <c r="O17" s="2" t="s">
        <v>44</v>
      </c>
      <c r="P17" s="2">
        <v>234.9598881078289</v>
      </c>
      <c r="Q17" s="2">
        <v>229.29372832661673</v>
      </c>
      <c r="R17" s="2">
        <v>239.39079543823519</v>
      </c>
      <c r="S17" s="2">
        <v>10.49</v>
      </c>
      <c r="T17" s="2">
        <f t="shared" si="0"/>
        <v>241.90464500000002</v>
      </c>
      <c r="U17" s="2">
        <v>-6.950001892171116</v>
      </c>
      <c r="V17" s="2">
        <v>-12.616161673383289</v>
      </c>
      <c r="W17" s="2">
        <v>-2.519094561764831</v>
      </c>
    </row>
    <row r="18" spans="1:24" x14ac:dyDescent="0.3">
      <c r="A18" t="s">
        <v>19</v>
      </c>
      <c r="C18">
        <v>-397.5533772</v>
      </c>
      <c r="D18">
        <v>-397.47595760000002</v>
      </c>
      <c r="E18">
        <v>-398.10499270000003</v>
      </c>
      <c r="F18" t="s">
        <v>17</v>
      </c>
      <c r="G18">
        <v>-397.20502920000001</v>
      </c>
      <c r="H18">
        <v>-397.13985109999999</v>
      </c>
      <c r="I18">
        <v>-397.71998070000001</v>
      </c>
      <c r="L18">
        <v>-397.71998070000001</v>
      </c>
      <c r="N18" s="2"/>
      <c r="O18" s="2" t="s">
        <v>45</v>
      </c>
      <c r="P18" s="2">
        <v>218.59167930599199</v>
      </c>
      <c r="Q18" s="2">
        <v>210.91002176176761</v>
      </c>
      <c r="R18" s="2">
        <v>241.59868761401094</v>
      </c>
      <c r="S18" s="2">
        <v>10.36</v>
      </c>
      <c r="T18" s="2">
        <f t="shared" si="0"/>
        <v>238.90678</v>
      </c>
      <c r="U18" s="2">
        <v>-20.320280694008005</v>
      </c>
      <c r="V18" s="2">
        <v>-28.001938238232384</v>
      </c>
      <c r="W18" s="2">
        <v>2.6867276140109482</v>
      </c>
    </row>
    <row r="19" spans="1:24" x14ac:dyDescent="0.3">
      <c r="A19" t="s">
        <v>20</v>
      </c>
      <c r="C19">
        <v>-459.55243330000002</v>
      </c>
      <c r="D19">
        <v>-459.44796389999999</v>
      </c>
      <c r="E19">
        <v>-460.13624229999999</v>
      </c>
      <c r="F19" t="s">
        <v>20</v>
      </c>
      <c r="G19">
        <v>-459.10049470000001</v>
      </c>
      <c r="H19">
        <v>-459.01502390000002</v>
      </c>
      <c r="I19">
        <v>-459.65739189999999</v>
      </c>
      <c r="L19">
        <v>-459.65739189999999</v>
      </c>
      <c r="N19" s="2"/>
      <c r="O19" s="2" t="s">
        <v>46</v>
      </c>
      <c r="P19" s="2">
        <v>283.59576491670339</v>
      </c>
      <c r="Q19" s="2">
        <v>271.67396292998347</v>
      </c>
      <c r="R19" s="2">
        <v>300.48317507879932</v>
      </c>
      <c r="S19" s="2">
        <v>12.97</v>
      </c>
      <c r="T19" s="2">
        <f t="shared" si="0"/>
        <v>299.09468500000003</v>
      </c>
      <c r="U19" s="2">
        <v>-15.505405083296637</v>
      </c>
      <c r="V19" s="2">
        <v>-27.42720707001655</v>
      </c>
      <c r="W19" s="2">
        <v>1.3820050787992955</v>
      </c>
    </row>
    <row r="20" spans="1:24" x14ac:dyDescent="0.3">
      <c r="A20" t="s">
        <v>21</v>
      </c>
      <c r="C20">
        <v>-526.91105289999996</v>
      </c>
      <c r="D20">
        <v>-526.7737449</v>
      </c>
      <c r="E20">
        <v>-527.51714189999996</v>
      </c>
      <c r="F20" t="s">
        <v>21</v>
      </c>
      <c r="G20">
        <v>-526.34711460000005</v>
      </c>
      <c r="H20">
        <v>-526.2350414</v>
      </c>
      <c r="I20">
        <v>-526.93687680000005</v>
      </c>
      <c r="L20">
        <v>-526.93687680000005</v>
      </c>
      <c r="N20" s="2"/>
      <c r="O20" s="2" t="s">
        <v>47</v>
      </c>
      <c r="P20" s="2">
        <v>353.87664066378994</v>
      </c>
      <c r="Q20" s="2">
        <v>338.04156393324803</v>
      </c>
      <c r="R20" s="2">
        <v>364.121862768391</v>
      </c>
      <c r="S20" s="2">
        <v>15.76</v>
      </c>
      <c r="T20" s="2">
        <f t="shared" si="0"/>
        <v>363.43348000000003</v>
      </c>
      <c r="U20" s="2">
        <v>-9.5647193362100325</v>
      </c>
      <c r="V20" s="2">
        <v>-25.399796066751946</v>
      </c>
      <c r="W20" s="2">
        <v>0.68050276839102253</v>
      </c>
    </row>
    <row r="22" spans="1:24" x14ac:dyDescent="0.3">
      <c r="B22" t="s">
        <v>53</v>
      </c>
      <c r="F22" t="s">
        <v>54</v>
      </c>
    </row>
    <row r="23" spans="1:24" x14ac:dyDescent="0.3">
      <c r="A23" t="s">
        <v>48</v>
      </c>
      <c r="C23" t="s">
        <v>2</v>
      </c>
      <c r="D23" t="s">
        <v>3</v>
      </c>
      <c r="E23" t="s">
        <v>0</v>
      </c>
      <c r="G23" t="s">
        <v>2</v>
      </c>
      <c r="H23" t="s">
        <v>3</v>
      </c>
      <c r="I23" t="s">
        <v>0</v>
      </c>
    </row>
    <row r="24" spans="1:24" x14ac:dyDescent="0.3">
      <c r="A24" t="s">
        <v>4</v>
      </c>
      <c r="C24">
        <v>-0.49980980000000003</v>
      </c>
      <c r="D24">
        <v>-0.49980980000000003</v>
      </c>
      <c r="E24">
        <v>-0.50215589999999999</v>
      </c>
      <c r="F24" t="s">
        <v>4</v>
      </c>
      <c r="G24">
        <v>0</v>
      </c>
      <c r="H24">
        <v>0</v>
      </c>
      <c r="I24">
        <v>0</v>
      </c>
    </row>
    <row r="25" spans="1:24" x14ac:dyDescent="0.3">
      <c r="A25" t="s">
        <v>5</v>
      </c>
      <c r="C25">
        <v>-2.8845779</v>
      </c>
      <c r="D25">
        <v>-2.8598954000000001</v>
      </c>
      <c r="E25">
        <v>-2.9130278999999999</v>
      </c>
      <c r="F25" t="s">
        <v>5</v>
      </c>
      <c r="G25">
        <v>-1.9981392</v>
      </c>
      <c r="H25">
        <v>-1.9981392</v>
      </c>
      <c r="I25">
        <v>-1.9970213999999999</v>
      </c>
    </row>
    <row r="26" spans="1:24" x14ac:dyDescent="0.3">
      <c r="A26" t="s">
        <v>6</v>
      </c>
      <c r="C26">
        <v>-7.4320263999999998</v>
      </c>
      <c r="D26">
        <v>-7.3432026400000003</v>
      </c>
      <c r="E26">
        <v>-7.4912967000000004</v>
      </c>
      <c r="F26" t="s">
        <v>6</v>
      </c>
      <c r="G26">
        <v>-7.2358390000000004</v>
      </c>
      <c r="H26">
        <v>-7.2358390000000004</v>
      </c>
      <c r="I26">
        <v>-7.2849057999999998</v>
      </c>
      <c r="N26" s="2" t="s">
        <v>23</v>
      </c>
      <c r="O26" s="2" t="s">
        <v>49</v>
      </c>
      <c r="P26" s="2"/>
      <c r="Q26" s="2"/>
      <c r="R26" s="2"/>
      <c r="S26" s="2" t="s">
        <v>23</v>
      </c>
      <c r="T26" s="2"/>
      <c r="U26" s="2"/>
      <c r="V26" s="2" t="s">
        <v>51</v>
      </c>
      <c r="W26" s="2"/>
      <c r="X26" s="2"/>
    </row>
    <row r="27" spans="1:24" x14ac:dyDescent="0.3">
      <c r="A27" t="s">
        <v>7</v>
      </c>
      <c r="C27">
        <v>-14.598569100000001</v>
      </c>
      <c r="D27">
        <v>-14.5718739</v>
      </c>
      <c r="E27">
        <v>-14.6711844</v>
      </c>
      <c r="F27" t="s">
        <v>7</v>
      </c>
      <c r="G27">
        <v>-14.2761952</v>
      </c>
      <c r="H27">
        <v>-14.2761952</v>
      </c>
      <c r="I27">
        <v>-14.3362891</v>
      </c>
      <c r="L27" t="s">
        <v>0</v>
      </c>
      <c r="N27" s="2"/>
      <c r="O27" s="2"/>
      <c r="P27" s="2" t="s">
        <v>25</v>
      </c>
      <c r="Q27" s="2" t="s">
        <v>26</v>
      </c>
      <c r="R27" s="2" t="s">
        <v>27</v>
      </c>
      <c r="S27" s="2" t="s">
        <v>28</v>
      </c>
      <c r="T27" s="2" t="s">
        <v>50</v>
      </c>
      <c r="U27" s="2"/>
      <c r="V27" s="2" t="s">
        <v>25</v>
      </c>
      <c r="W27" s="2" t="s">
        <v>26</v>
      </c>
      <c r="X27" s="2" t="s">
        <v>27</v>
      </c>
    </row>
    <row r="28" spans="1:24" x14ac:dyDescent="0.3">
      <c r="A28" t="s">
        <v>8</v>
      </c>
      <c r="C28">
        <v>-24.5693278</v>
      </c>
      <c r="D28">
        <v>-24.530102899999999</v>
      </c>
      <c r="E28">
        <v>-24.661868800000001</v>
      </c>
      <c r="F28" t="s">
        <v>8</v>
      </c>
      <c r="G28">
        <v>-24.269564599999999</v>
      </c>
      <c r="H28">
        <v>-24.2351676</v>
      </c>
      <c r="I28">
        <v>-24.3412261</v>
      </c>
      <c r="L28">
        <v>0</v>
      </c>
      <c r="N28" s="2"/>
      <c r="O28" s="2" t="s">
        <v>30</v>
      </c>
      <c r="P28" s="2">
        <v>313.6353976931</v>
      </c>
      <c r="Q28" s="2">
        <v>313.6353976931</v>
      </c>
      <c r="R28" s="2">
        <v>315.10759773105002</v>
      </c>
      <c r="S28" s="2">
        <v>13.6</v>
      </c>
      <c r="T28" s="2">
        <f>S28* 23.0605</f>
        <v>313.62279999999998</v>
      </c>
      <c r="U28" s="2">
        <v>1</v>
      </c>
      <c r="V28" s="2">
        <v>5.7976931000212062E-3</v>
      </c>
      <c r="W28" s="2" t="s">
        <v>52</v>
      </c>
      <c r="X28" s="2" t="s">
        <v>56</v>
      </c>
    </row>
    <row r="29" spans="1:24" x14ac:dyDescent="0.3">
      <c r="A29" t="s">
        <v>9</v>
      </c>
      <c r="C29">
        <v>-37.745023199999999</v>
      </c>
      <c r="D29">
        <v>-37.689048999999997</v>
      </c>
      <c r="E29">
        <v>-37.855988500000002</v>
      </c>
      <c r="F29" t="s">
        <v>9</v>
      </c>
      <c r="G29">
        <v>-37.336539799999997</v>
      </c>
      <c r="H29">
        <v>-37.291795700000002</v>
      </c>
      <c r="I29">
        <v>-37.432043999999998</v>
      </c>
      <c r="L29">
        <v>-1.9970213999999999</v>
      </c>
      <c r="N29" s="2"/>
      <c r="O29" s="2" t="s">
        <v>31</v>
      </c>
      <c r="P29" s="2">
        <v>556.24870541765006</v>
      </c>
      <c r="Q29" s="2">
        <v>540.76020218390011</v>
      </c>
      <c r="R29" s="2">
        <v>574.80278081174993</v>
      </c>
      <c r="S29" s="2">
        <v>24.59</v>
      </c>
      <c r="T29" s="2">
        <f t="shared" ref="T29:T45" si="1">S29* 23.0605</f>
        <v>567.05769500000008</v>
      </c>
      <c r="U29" s="2">
        <v>2</v>
      </c>
      <c r="V29" s="2">
        <v>-10.821284582349904</v>
      </c>
      <c r="W29" s="2">
        <v>-26.309787816099856</v>
      </c>
      <c r="X29" s="2">
        <v>7.7327908117499646</v>
      </c>
    </row>
    <row r="30" spans="1:24" x14ac:dyDescent="0.3">
      <c r="A30" t="s">
        <v>10</v>
      </c>
      <c r="C30">
        <v>-54.475051200000003</v>
      </c>
      <c r="D30">
        <v>-54.397980199999999</v>
      </c>
      <c r="E30">
        <v>-54.598543100000001</v>
      </c>
      <c r="F30" t="s">
        <v>10</v>
      </c>
      <c r="G30">
        <v>-53.945465200000001</v>
      </c>
      <c r="H30">
        <v>-53.886059600000003</v>
      </c>
      <c r="I30">
        <v>-54.060652099999999</v>
      </c>
      <c r="L30">
        <v>-7.2849057999999998</v>
      </c>
      <c r="N30" s="2"/>
      <c r="O30" s="2" t="s">
        <v>32</v>
      </c>
      <c r="P30" s="2">
        <v>123.10945728029967</v>
      </c>
      <c r="Q30" s="2">
        <v>67.371704054579993</v>
      </c>
      <c r="R30" s="2">
        <v>129.51225046355037</v>
      </c>
      <c r="S30" s="2">
        <v>5.39</v>
      </c>
      <c r="T30" s="2">
        <f t="shared" si="1"/>
        <v>124.29609499999999</v>
      </c>
      <c r="U30" s="2">
        <v>3</v>
      </c>
      <c r="V30" s="2">
        <v>-1.1893327197003316</v>
      </c>
      <c r="W30" s="2">
        <v>-56.927085945420004</v>
      </c>
      <c r="X30" s="2">
        <v>5.2134604635503763</v>
      </c>
    </row>
    <row r="31" spans="1:24" x14ac:dyDescent="0.3">
      <c r="A31" t="s">
        <v>11</v>
      </c>
      <c r="C31">
        <v>-74.9181454</v>
      </c>
      <c r="D31">
        <v>-74.805211400000005</v>
      </c>
      <c r="E31">
        <v>-75.085383899999997</v>
      </c>
      <c r="F31" t="s">
        <v>11</v>
      </c>
      <c r="G31">
        <v>-74.442735400000004</v>
      </c>
      <c r="H31">
        <v>-74.364698500000003</v>
      </c>
      <c r="I31">
        <v>-74.569454399999998</v>
      </c>
      <c r="L31">
        <v>-14.3362891</v>
      </c>
      <c r="N31" s="2"/>
      <c r="O31" s="2" t="s">
        <v>33</v>
      </c>
      <c r="P31" s="2">
        <v>202.29268480205033</v>
      </c>
      <c r="Q31" s="2">
        <v>185.5411931976499</v>
      </c>
      <c r="R31" s="2">
        <v>210.14998225534967</v>
      </c>
      <c r="S31" s="2">
        <v>9.32</v>
      </c>
      <c r="T31" s="2">
        <f t="shared" si="1"/>
        <v>214.92386000000002</v>
      </c>
      <c r="U31" s="2">
        <v>4</v>
      </c>
      <c r="V31" s="2">
        <v>-12.635835197949689</v>
      </c>
      <c r="W31" s="2">
        <v>-29.387326802350117</v>
      </c>
      <c r="X31" s="2">
        <v>-4.7785377446503503</v>
      </c>
    </row>
    <row r="32" spans="1:24" x14ac:dyDescent="0.3">
      <c r="A32" t="s">
        <v>12</v>
      </c>
      <c r="C32">
        <v>-99.554170499999998</v>
      </c>
      <c r="D32">
        <v>-99.3968737</v>
      </c>
      <c r="E32">
        <v>-99.753808899999996</v>
      </c>
      <c r="F32" t="s">
        <v>12</v>
      </c>
      <c r="G32">
        <v>-98.932684699999996</v>
      </c>
      <c r="H32">
        <v>-98.8205095</v>
      </c>
      <c r="I32">
        <v>-99.106529100000003</v>
      </c>
      <c r="L32">
        <v>-24.3412261</v>
      </c>
      <c r="N32" s="2"/>
      <c r="O32" s="2" t="s">
        <v>34</v>
      </c>
      <c r="P32" s="2">
        <v>188.10425575040063</v>
      </c>
      <c r="Q32" s="2">
        <v>185.07470263534924</v>
      </c>
      <c r="R32" s="2">
        <v>201.20634035565033</v>
      </c>
      <c r="S32" s="2">
        <v>8.3000000000000007</v>
      </c>
      <c r="T32" s="2">
        <f t="shared" si="1"/>
        <v>191.40215000000003</v>
      </c>
      <c r="U32" s="2">
        <v>5</v>
      </c>
      <c r="V32" s="2">
        <v>-3.3020442495993905</v>
      </c>
      <c r="W32" s="2">
        <v>-6.3315973646507757</v>
      </c>
      <c r="X32" s="2">
        <v>9.8000403556503102</v>
      </c>
    </row>
    <row r="33" spans="1:24" x14ac:dyDescent="0.3">
      <c r="A33" t="s">
        <v>13</v>
      </c>
      <c r="C33">
        <v>-128.73157169999999</v>
      </c>
      <c r="D33">
        <v>-128.52255310000001</v>
      </c>
      <c r="E33">
        <v>-128.95090060000001</v>
      </c>
      <c r="F33" t="s">
        <v>13</v>
      </c>
      <c r="G33">
        <v>-127.950594</v>
      </c>
      <c r="H33">
        <v>-127.7967373</v>
      </c>
      <c r="I33">
        <v>-128.15806649999999</v>
      </c>
      <c r="L33">
        <v>-37.432043999999998</v>
      </c>
      <c r="N33" s="2"/>
      <c r="O33" s="2" t="s">
        <v>35</v>
      </c>
      <c r="P33" s="2">
        <v>256.32721409230095</v>
      </c>
      <c r="Q33" s="2">
        <v>249.28021965634724</v>
      </c>
      <c r="R33" s="2">
        <v>266.02920122275287</v>
      </c>
      <c r="S33" s="2">
        <v>11.26</v>
      </c>
      <c r="T33" s="2">
        <f t="shared" si="1"/>
        <v>259.66122999999999</v>
      </c>
      <c r="U33" s="2">
        <v>6</v>
      </c>
      <c r="V33" s="2">
        <v>-3.3396459076990368</v>
      </c>
      <c r="W33" s="2">
        <v>-10.386640343652743</v>
      </c>
      <c r="X33" s="2">
        <v>6.3623412227528888</v>
      </c>
    </row>
    <row r="34" spans="1:24" x14ac:dyDescent="0.3">
      <c r="A34" t="s">
        <v>14</v>
      </c>
      <c r="C34">
        <v>-161.84592620000001</v>
      </c>
      <c r="D34">
        <v>-161.84592620000001</v>
      </c>
      <c r="E34">
        <v>-162.2866286</v>
      </c>
      <c r="F34" t="s">
        <v>14</v>
      </c>
      <c r="G34">
        <v>-161.6642329</v>
      </c>
      <c r="H34">
        <v>-161.6642329</v>
      </c>
      <c r="I34">
        <v>-162.08746009999999</v>
      </c>
      <c r="L34">
        <v>-54.060652099999999</v>
      </c>
      <c r="N34" s="2"/>
      <c r="O34" s="2" t="s">
        <v>36</v>
      </c>
      <c r="P34" s="2">
        <v>332.32024606700116</v>
      </c>
      <c r="Q34" s="2">
        <v>321.23503974569769</v>
      </c>
      <c r="R34" s="2">
        <v>337.5317124645012</v>
      </c>
      <c r="S34" s="2">
        <v>14.53</v>
      </c>
      <c r="T34" s="2">
        <f t="shared" si="1"/>
        <v>335.06906500000002</v>
      </c>
      <c r="U34" s="2">
        <v>7</v>
      </c>
      <c r="V34" s="2">
        <v>-2.7560839329988198</v>
      </c>
      <c r="W34" s="2">
        <v>-13.841290254302294</v>
      </c>
      <c r="X34" s="2">
        <v>2.4553824645012128</v>
      </c>
    </row>
    <row r="35" spans="1:24" x14ac:dyDescent="0.3">
      <c r="A35" t="s">
        <v>15</v>
      </c>
      <c r="C35">
        <v>-199.62856379999999</v>
      </c>
      <c r="D35">
        <v>-199.60655600000001</v>
      </c>
      <c r="E35">
        <v>-200.09309329999999</v>
      </c>
      <c r="F35" t="s">
        <v>15</v>
      </c>
      <c r="G35">
        <v>-199.36383230000001</v>
      </c>
      <c r="H35">
        <v>-199.36383230000001</v>
      </c>
      <c r="I35">
        <v>-199.8091129</v>
      </c>
      <c r="L35">
        <v>-74.569454399999998</v>
      </c>
      <c r="N35" s="2"/>
      <c r="O35" s="2" t="s">
        <v>37</v>
      </c>
      <c r="P35" s="2">
        <v>298.32429139499783</v>
      </c>
      <c r="Q35" s="2">
        <v>276.42602962255103</v>
      </c>
      <c r="R35" s="2">
        <v>323.75066258024913</v>
      </c>
      <c r="S35" s="2">
        <v>13.62</v>
      </c>
      <c r="T35" s="2">
        <f t="shared" si="1"/>
        <v>314.08400999999998</v>
      </c>
      <c r="U35" s="2">
        <v>8</v>
      </c>
      <c r="V35" s="2">
        <v>-15.766528605002179</v>
      </c>
      <c r="W35" s="2">
        <v>-37.664790377448981</v>
      </c>
      <c r="X35" s="2">
        <v>9.6598425802491192</v>
      </c>
    </row>
    <row r="36" spans="1:24" x14ac:dyDescent="0.3">
      <c r="A36" t="s">
        <v>16</v>
      </c>
      <c r="C36">
        <v>-241.90226699999999</v>
      </c>
      <c r="D36">
        <v>-241.8721467</v>
      </c>
      <c r="E36">
        <v>-242.38607429999999</v>
      </c>
      <c r="F36" t="s">
        <v>16</v>
      </c>
      <c r="G36">
        <v>-241.69439030000001</v>
      </c>
      <c r="H36">
        <v>-241.66776490000001</v>
      </c>
      <c r="I36">
        <v>-242.16507659999999</v>
      </c>
      <c r="L36">
        <v>-99.106529100000003</v>
      </c>
      <c r="N36" s="2"/>
      <c r="O36" s="2" t="s">
        <v>38</v>
      </c>
      <c r="P36" s="2">
        <v>389.98824361510134</v>
      </c>
      <c r="Q36" s="2">
        <v>361.67401095990027</v>
      </c>
      <c r="R36" s="2">
        <v>406.1742236580954</v>
      </c>
      <c r="S36" s="2">
        <v>17.420000000000002</v>
      </c>
      <c r="T36" s="2">
        <f t="shared" si="1"/>
        <v>401.71391000000006</v>
      </c>
      <c r="U36" s="2">
        <v>9</v>
      </c>
      <c r="V36" s="2">
        <v>-11.734376384898724</v>
      </c>
      <c r="W36" s="2">
        <v>-40.048609040099791</v>
      </c>
      <c r="X36" s="2">
        <v>4.4516036580953369</v>
      </c>
    </row>
    <row r="37" spans="1:24" x14ac:dyDescent="0.3">
      <c r="A37" t="s">
        <v>17</v>
      </c>
      <c r="C37">
        <v>-288.89219589999999</v>
      </c>
      <c r="D37">
        <v>-288.85034739999998</v>
      </c>
      <c r="E37">
        <v>-289.39382069999999</v>
      </c>
      <c r="F37" t="s">
        <v>17</v>
      </c>
      <c r="G37">
        <v>-288.60550799999999</v>
      </c>
      <c r="H37">
        <v>-288.56973779999998</v>
      </c>
      <c r="I37">
        <v>-289.09575000000001</v>
      </c>
      <c r="L37">
        <v>-128.15806649999999</v>
      </c>
      <c r="N37" s="2"/>
      <c r="O37" s="2" t="s">
        <v>39</v>
      </c>
      <c r="P37" s="2">
        <v>490.07092603814624</v>
      </c>
      <c r="Q37" s="2">
        <v>455.45630975010414</v>
      </c>
      <c r="R37" s="2">
        <v>497.51092967396357</v>
      </c>
      <c r="S37" s="2">
        <v>21.56</v>
      </c>
      <c r="T37" s="2">
        <f t="shared" si="1"/>
        <v>497.18437999999998</v>
      </c>
      <c r="U37" s="2">
        <v>10</v>
      </c>
      <c r="V37" s="2">
        <v>-7.1242339618537471</v>
      </c>
      <c r="W37" s="2">
        <v>-41.738850249895847</v>
      </c>
      <c r="X37" s="2">
        <v>0.31576967396358668</v>
      </c>
    </row>
    <row r="38" spans="1:24" x14ac:dyDescent="0.3">
      <c r="A38" t="s">
        <v>18</v>
      </c>
      <c r="C38">
        <v>-340.76717029999998</v>
      </c>
      <c r="D38">
        <v>-340.70733369999999</v>
      </c>
      <c r="E38">
        <v>-341.28050350000001</v>
      </c>
      <c r="F38" t="s">
        <v>18</v>
      </c>
      <c r="G38">
        <v>-340.39200520000003</v>
      </c>
      <c r="H38">
        <v>-340.34190589999997</v>
      </c>
      <c r="I38">
        <v>-340.8980522</v>
      </c>
      <c r="L38">
        <v>-162.08746009999999</v>
      </c>
      <c r="N38" s="2"/>
      <c r="O38" s="2" t="s">
        <v>40</v>
      </c>
      <c r="P38" s="2">
        <v>114.01427183635394</v>
      </c>
      <c r="Q38" s="2">
        <v>114.01427183635394</v>
      </c>
      <c r="R38" s="2">
        <v>124.98012585075827</v>
      </c>
      <c r="S38" s="2">
        <v>5.14</v>
      </c>
      <c r="T38" s="2">
        <f t="shared" si="1"/>
        <v>118.53097</v>
      </c>
      <c r="U38" s="2">
        <v>11</v>
      </c>
      <c r="V38" s="2">
        <v>-4.5192681636460463</v>
      </c>
      <c r="W38" s="2">
        <v>-4.5192681636460463</v>
      </c>
      <c r="X38" s="2">
        <v>6.4465858507582823</v>
      </c>
    </row>
    <row r="39" spans="1:24" x14ac:dyDescent="0.3">
      <c r="A39" t="s">
        <v>19</v>
      </c>
      <c r="C39">
        <v>-397.58072520000002</v>
      </c>
      <c r="D39">
        <v>-397.49832579999998</v>
      </c>
      <c r="E39">
        <v>-398.13208209999999</v>
      </c>
      <c r="F39" t="s">
        <v>19</v>
      </c>
      <c r="G39">
        <v>-397.23118199999999</v>
      </c>
      <c r="H39">
        <v>-397.16223029999998</v>
      </c>
      <c r="I39">
        <v>-397.74559140000002</v>
      </c>
      <c r="L39">
        <v>-199.8091129</v>
      </c>
      <c r="N39" s="2"/>
      <c r="O39" s="2" t="s">
        <v>41</v>
      </c>
      <c r="P39" s="2">
        <v>166.1215311992388</v>
      </c>
      <c r="Q39" s="2">
        <v>152.31142762514943</v>
      </c>
      <c r="R39" s="2">
        <v>178.20039881379381</v>
      </c>
      <c r="S39" s="2">
        <v>7.65</v>
      </c>
      <c r="T39" s="2">
        <f t="shared" si="1"/>
        <v>176.41282500000003</v>
      </c>
      <c r="U39" s="2">
        <v>12</v>
      </c>
      <c r="V39" s="2">
        <v>-10.295118800761202</v>
      </c>
      <c r="W39" s="2">
        <v>-24.10522237485057</v>
      </c>
      <c r="X39" s="2">
        <v>1.7837488137938067</v>
      </c>
    </row>
    <row r="40" spans="1:24" x14ac:dyDescent="0.3">
      <c r="A40" t="s">
        <v>20</v>
      </c>
      <c r="C40">
        <v>-459.58513740000001</v>
      </c>
      <c r="D40">
        <v>-459.47306529999997</v>
      </c>
      <c r="E40">
        <v>-460.16616060000001</v>
      </c>
      <c r="F40" t="s">
        <v>20</v>
      </c>
      <c r="G40">
        <v>-459.13058169999999</v>
      </c>
      <c r="H40">
        <v>-459.03866299999999</v>
      </c>
      <c r="I40">
        <v>-459.68400860000003</v>
      </c>
      <c r="L40">
        <v>-242.16507659999999</v>
      </c>
      <c r="N40" s="2"/>
      <c r="O40" s="2" t="s">
        <v>42</v>
      </c>
      <c r="P40" s="2">
        <v>130.44460407864102</v>
      </c>
      <c r="Q40" s="2">
        <v>128.25152112709566</v>
      </c>
      <c r="R40" s="2">
        <v>138.67815622814879</v>
      </c>
      <c r="S40" s="2">
        <v>5.99</v>
      </c>
      <c r="T40" s="2">
        <f t="shared" si="1"/>
        <v>138.132395</v>
      </c>
      <c r="U40" s="2">
        <v>13</v>
      </c>
      <c r="V40" s="2">
        <v>-7.6907859213589802</v>
      </c>
      <c r="W40" s="2">
        <v>-9.883868872904344</v>
      </c>
      <c r="X40" s="2">
        <v>0.54276622814879261</v>
      </c>
    </row>
    <row r="41" spans="1:24" x14ac:dyDescent="0.3">
      <c r="A41" t="s">
        <v>21</v>
      </c>
      <c r="C41">
        <v>-526.95394739999995</v>
      </c>
      <c r="D41">
        <v>-526.80662619999998</v>
      </c>
      <c r="E41">
        <v>-527.55320800000004</v>
      </c>
      <c r="F41" t="s">
        <v>21</v>
      </c>
      <c r="G41">
        <v>-526.389769</v>
      </c>
      <c r="H41">
        <v>-526.2680818</v>
      </c>
      <c r="I41">
        <v>-526.97111949999999</v>
      </c>
      <c r="L41">
        <v>-289.09575000000001</v>
      </c>
      <c r="N41" s="2"/>
      <c r="O41" s="2" t="s">
        <v>43</v>
      </c>
      <c r="P41" s="2">
        <v>179.8993807850525</v>
      </c>
      <c r="Q41" s="2">
        <v>176.08518979119444</v>
      </c>
      <c r="R41" s="2">
        <v>187.04219592163901</v>
      </c>
      <c r="S41" s="2">
        <v>8.15</v>
      </c>
      <c r="T41" s="2">
        <f t="shared" si="1"/>
        <v>187.94307500000002</v>
      </c>
      <c r="U41" s="2">
        <v>14</v>
      </c>
      <c r="V41" s="2">
        <v>-8.0477692149475217</v>
      </c>
      <c r="W41" s="2">
        <v>-11.861960208805584</v>
      </c>
      <c r="X41" s="2">
        <v>-0.90495407836101549</v>
      </c>
    </row>
    <row r="42" spans="1:24" x14ac:dyDescent="0.3">
      <c r="L42">
        <v>-340.8980522</v>
      </c>
      <c r="N42" s="2"/>
      <c r="O42" s="2" t="s">
        <v>44</v>
      </c>
      <c r="P42" s="2">
        <v>235.41966431841672</v>
      </c>
      <c r="Q42" s="2">
        <v>229.30941606411281</v>
      </c>
      <c r="R42" s="2">
        <v>239.99182403735867</v>
      </c>
      <c r="S42" s="2">
        <v>10.49</v>
      </c>
      <c r="T42" s="2">
        <f t="shared" si="1"/>
        <v>241.90464500000002</v>
      </c>
      <c r="U42" s="2">
        <v>15</v>
      </c>
      <c r="V42" s="2">
        <v>-6.490225681583297</v>
      </c>
      <c r="W42" s="2">
        <v>-12.600473935887209</v>
      </c>
      <c r="X42" s="2">
        <v>-1.9180659626413501</v>
      </c>
    </row>
    <row r="43" spans="1:24" x14ac:dyDescent="0.3">
      <c r="L43">
        <v>-397.74559140000002</v>
      </c>
      <c r="N43" s="2"/>
      <c r="O43" s="2" t="s">
        <v>45</v>
      </c>
      <c r="P43" s="2">
        <v>219.34167866041744</v>
      </c>
      <c r="Q43" s="2">
        <v>210.90311915724936</v>
      </c>
      <c r="R43" s="2">
        <v>242.52658591162964</v>
      </c>
      <c r="S43" s="2">
        <v>10.36</v>
      </c>
      <c r="T43" s="2">
        <f t="shared" si="1"/>
        <v>238.90678</v>
      </c>
      <c r="U43" s="2">
        <v>16</v>
      </c>
      <c r="V43" s="2">
        <v>-19.57028133958255</v>
      </c>
      <c r="W43" s="2">
        <v>-28.008840842750629</v>
      </c>
      <c r="X43" s="2">
        <v>3.6146259116296449</v>
      </c>
    </row>
    <row r="44" spans="1:24" x14ac:dyDescent="0.3">
      <c r="L44">
        <v>-459.68400860000003</v>
      </c>
      <c r="N44" s="2"/>
      <c r="O44" s="2" t="s">
        <v>46</v>
      </c>
      <c r="P44" s="2">
        <v>285.23802002915909</v>
      </c>
      <c r="Q44" s="2">
        <v>272.5915700718424</v>
      </c>
      <c r="R44" s="2">
        <v>302.55496044399064</v>
      </c>
      <c r="S44" s="2">
        <v>12.97</v>
      </c>
      <c r="T44" s="2">
        <f t="shared" si="1"/>
        <v>299.09468500000003</v>
      </c>
      <c r="U44" s="2">
        <v>17</v>
      </c>
      <c r="V44" s="2">
        <v>-13.863149970840936</v>
      </c>
      <c r="W44" s="2">
        <v>-26.509599928157627</v>
      </c>
      <c r="X44" s="2">
        <v>3.4537904439906129</v>
      </c>
    </row>
    <row r="45" spans="1:24" x14ac:dyDescent="0.3">
      <c r="L45">
        <v>-526.97111949999999</v>
      </c>
      <c r="N45" s="2"/>
      <c r="O45" s="2" t="s">
        <v>47</v>
      </c>
      <c r="P45" s="2">
        <v>354.0273056947662</v>
      </c>
      <c r="Q45" s="2">
        <v>337.94172717178617</v>
      </c>
      <c r="R45" s="2">
        <v>365.26606359078414</v>
      </c>
      <c r="S45" s="2">
        <v>15.76</v>
      </c>
      <c r="T45" s="2">
        <f t="shared" si="1"/>
        <v>363.43348000000003</v>
      </c>
      <c r="U45" s="2">
        <v>18</v>
      </c>
      <c r="V45" s="2">
        <v>-9.4140543052337762</v>
      </c>
      <c r="W45" s="2">
        <v>-25.499632828213805</v>
      </c>
      <c r="X45" s="2">
        <v>1.8247035907841678</v>
      </c>
    </row>
    <row r="46" spans="1:24" x14ac:dyDescent="0.3">
      <c r="N46" s="1"/>
      <c r="O46" s="1"/>
      <c r="P46" s="1"/>
      <c r="Q46" s="1"/>
      <c r="R46" s="1"/>
      <c r="S46" s="1"/>
      <c r="T46" s="1"/>
      <c r="U46" s="1"/>
    </row>
    <row r="47" spans="1:24" x14ac:dyDescent="0.3">
      <c r="N47" s="1"/>
      <c r="O47" s="1"/>
      <c r="P47" s="1"/>
      <c r="Q47" s="1"/>
      <c r="R47" s="1"/>
      <c r="S47" s="1"/>
      <c r="T47" s="1"/>
    </row>
    <row r="48" spans="1:24" x14ac:dyDescent="0.3">
      <c r="Q48" s="1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YiJen</dc:creator>
  <cp:lastModifiedBy>騰予 郭</cp:lastModifiedBy>
  <dcterms:created xsi:type="dcterms:W3CDTF">2023-10-02T15:29:23Z</dcterms:created>
  <dcterms:modified xsi:type="dcterms:W3CDTF">2023-10-23T17:44:16Z</dcterms:modified>
</cp:coreProperties>
</file>