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454A9B-5941-4AE8-A5D6-1546B7724EC3}" xr6:coauthVersionLast="36" xr6:coauthVersionMax="36" xr10:uidLastSave="{00000000-0000-0000-0000-000000000000}"/>
  <bookViews>
    <workbookView minimized="1" xWindow="0" yWindow="0" windowWidth="28770" windowHeight="11655" xr2:uid="{4E9B1CEF-40CC-451A-A344-14DD45EC43A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P16" i="1"/>
  <c r="D57" i="1" l="1"/>
  <c r="C57" i="1"/>
  <c r="D56" i="1"/>
  <c r="C56" i="1"/>
  <c r="D55" i="1"/>
  <c r="C55" i="1"/>
  <c r="P3" i="1"/>
  <c r="P4" i="1"/>
  <c r="P2" i="1"/>
  <c r="J3" i="1"/>
  <c r="J4" i="1"/>
  <c r="J2" i="1"/>
  <c r="D3" i="1"/>
  <c r="D4" i="1"/>
  <c r="D2" i="1"/>
  <c r="P10" i="1"/>
  <c r="P11" i="1"/>
  <c r="P9" i="1"/>
  <c r="J10" i="1"/>
  <c r="J11" i="1"/>
  <c r="J9" i="1"/>
  <c r="D10" i="1"/>
  <c r="D11" i="1"/>
  <c r="D9" i="1"/>
  <c r="P17" i="1"/>
  <c r="P18" i="1"/>
  <c r="J17" i="1"/>
  <c r="J18" i="1"/>
  <c r="J16" i="1"/>
  <c r="D17" i="1"/>
  <c r="D18" i="1"/>
  <c r="D16" i="1"/>
</calcChain>
</file>

<file path=xl/sharedStrings.xml><?xml version="1.0" encoding="utf-8"?>
<sst xmlns="http://schemas.openxmlformats.org/spreadsheetml/2006/main" count="119" uniqueCount="35">
  <si>
    <t>B3LYP/cc-pVTZ</t>
    <phoneticPr fontId="1" type="noConversion"/>
  </si>
  <si>
    <t>neutral</t>
    <phoneticPr fontId="1" type="noConversion"/>
  </si>
  <si>
    <t>anion</t>
    <phoneticPr fontId="1" type="noConversion"/>
  </si>
  <si>
    <t>EA</t>
    <phoneticPr fontId="1" type="noConversion"/>
  </si>
  <si>
    <t>exp.</t>
    <phoneticPr fontId="1" type="noConversion"/>
  </si>
  <si>
    <t>B3LYP/aug-cc-pVTZ</t>
    <phoneticPr fontId="1" type="noConversion"/>
  </si>
  <si>
    <t>B3LYP/d-aug-cc-pVTZ</t>
    <phoneticPr fontId="1" type="noConversion"/>
  </si>
  <si>
    <t>He</t>
    <phoneticPr fontId="1" type="noConversion"/>
  </si>
  <si>
    <t>Ne</t>
    <phoneticPr fontId="1" type="noConversion"/>
  </si>
  <si>
    <t>Ar</t>
    <phoneticPr fontId="1" type="noConversion"/>
  </si>
  <si>
    <t>MP2/cc-pVTZ</t>
    <phoneticPr fontId="1" type="noConversion"/>
  </si>
  <si>
    <t>MP2/aug-cc-pVTZ</t>
    <phoneticPr fontId="1" type="noConversion"/>
  </si>
  <si>
    <t>MP2/d-aug-cc-pVTZ</t>
    <phoneticPr fontId="1" type="noConversion"/>
  </si>
  <si>
    <t>M062X/cc-pVTZ</t>
    <phoneticPr fontId="1" type="noConversion"/>
  </si>
  <si>
    <t>M062X/aug-cc-pVTZ</t>
    <phoneticPr fontId="1" type="noConversion"/>
  </si>
  <si>
    <t>M062X/d-aug-cc-pVTZ</t>
    <phoneticPr fontId="1" type="noConversion"/>
  </si>
  <si>
    <t>X</t>
    <phoneticPr fontId="1" type="noConversion"/>
  </si>
  <si>
    <t>cc-pVTZ</t>
    <phoneticPr fontId="1" type="noConversion"/>
  </si>
  <si>
    <t>B3LYP</t>
    <phoneticPr fontId="1" type="noConversion"/>
  </si>
  <si>
    <t>MP2</t>
    <phoneticPr fontId="1" type="noConversion"/>
  </si>
  <si>
    <t>M062X</t>
    <phoneticPr fontId="1" type="noConversion"/>
  </si>
  <si>
    <t>aug-cc-pVTZ</t>
    <phoneticPr fontId="1" type="noConversion"/>
  </si>
  <si>
    <t>d-aug-cc-pVTZ</t>
    <phoneticPr fontId="1" type="noConversion"/>
  </si>
  <si>
    <t>6-31G</t>
    <phoneticPr fontId="1" type="noConversion"/>
  </si>
  <si>
    <t>gen</t>
    <phoneticPr fontId="1" type="noConversion"/>
  </si>
  <si>
    <t>Ar-</t>
    <phoneticPr fontId="1" type="noConversion"/>
  </si>
  <si>
    <r>
      <t>Ne</t>
    </r>
    <r>
      <rPr>
        <sz val="12"/>
        <color theme="1"/>
        <rFont val="微軟正黑體"/>
        <family val="2"/>
        <charset val="136"/>
      </rPr>
      <t>-</t>
    </r>
    <phoneticPr fontId="1" type="noConversion"/>
  </si>
  <si>
    <r>
      <t>He</t>
    </r>
    <r>
      <rPr>
        <sz val="12"/>
        <color theme="1"/>
        <rFont val="微軟正黑體"/>
        <family val="2"/>
        <charset val="136"/>
      </rPr>
      <t>-</t>
    </r>
    <phoneticPr fontId="1" type="noConversion"/>
  </si>
  <si>
    <t>exp.</t>
    <phoneticPr fontId="1" type="noConversion"/>
  </si>
  <si>
    <t>H2+</t>
    <phoneticPr fontId="1" type="noConversion"/>
  </si>
  <si>
    <t xml:space="preserve">H2 </t>
    <phoneticPr fontId="1" type="noConversion"/>
  </si>
  <si>
    <t>H3+</t>
    <phoneticPr fontId="1" type="noConversion"/>
  </si>
  <si>
    <t>H</t>
    <phoneticPr fontId="1" type="noConversion"/>
  </si>
  <si>
    <t>CISD/aug-cc-pVTZ</t>
    <phoneticPr fontId="1" type="noConversion"/>
  </si>
  <si>
    <t>Linear dissociation energy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</si>
</sst>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Yu Gothic"/>
      <family val="2"/>
      <charset val="128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cc-pVTZ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工作表1!$B$23</c:f>
              <c:strCache>
                <c:ptCount val="1"/>
                <c:pt idx="0">
                  <c:v>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工作表1!$C$22:$E$22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工作表1!$C$23:$E$23</c:f>
              <c:numCache>
                <c:formatCode>General</c:formatCode>
                <c:ptCount val="3"/>
                <c:pt idx="0">
                  <c:v>376.8</c:v>
                </c:pt>
                <c:pt idx="1">
                  <c:v>394.5</c:v>
                </c:pt>
                <c:pt idx="2">
                  <c:v>367.4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A-4BC0-9A90-3CEEB6473077}"/>
            </c:ext>
          </c:extLst>
        </c:ser>
        <c:ser>
          <c:idx val="1"/>
          <c:order val="1"/>
          <c:tx>
            <c:strRef>
              <c:f>工作表1!$B$24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工作表1!$C$22:$E$22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工作表1!$C$24:$E$24</c:f>
              <c:numCache>
                <c:formatCode>General</c:formatCode>
                <c:ptCount val="3"/>
                <c:pt idx="0">
                  <c:v>630</c:v>
                </c:pt>
                <c:pt idx="1">
                  <c:v>672</c:v>
                </c:pt>
                <c:pt idx="2">
                  <c:v>330.7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A-4BC0-9A90-3CEEB6473077}"/>
            </c:ext>
          </c:extLst>
        </c:ser>
        <c:ser>
          <c:idx val="2"/>
          <c:order val="2"/>
          <c:tx>
            <c:strRef>
              <c:f>工作表1!$B$25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工作表1!$C$22:$E$22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工作表1!$C$25:$E$25</c:f>
              <c:numCache>
                <c:formatCode>General</c:formatCode>
                <c:ptCount val="3"/>
                <c:pt idx="0">
                  <c:v>302.7</c:v>
                </c:pt>
                <c:pt idx="1">
                  <c:v>330.7</c:v>
                </c:pt>
                <c:pt idx="2">
                  <c:v>301.10000000000002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A-4BC0-9A90-3CEEB647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5945200"/>
        <c:axId val="1213447584"/>
      </c:barChart>
      <c:catAx>
        <c:axId val="133594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13447584"/>
        <c:crosses val="autoZero"/>
        <c:auto val="1"/>
        <c:lblAlgn val="ctr"/>
        <c:lblOffset val="100"/>
        <c:noMultiLvlLbl val="0"/>
      </c:catAx>
      <c:valAx>
        <c:axId val="12134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5945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aug-cc-pVTZ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工作表1!$G$23</c:f>
              <c:strCache>
                <c:ptCount val="1"/>
                <c:pt idx="0">
                  <c:v>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工作表1!$H$22:$J$22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工作表1!$H$23:$J$23</c:f>
              <c:numCache>
                <c:formatCode>General</c:formatCode>
                <c:ptCount val="3"/>
                <c:pt idx="0">
                  <c:v>61.9</c:v>
                </c:pt>
                <c:pt idx="1">
                  <c:v>68.3</c:v>
                </c:pt>
                <c:pt idx="2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E-4AF3-8747-0EAE8B396238}"/>
            </c:ext>
          </c:extLst>
        </c:ser>
        <c:ser>
          <c:idx val="1"/>
          <c:order val="1"/>
          <c:tx>
            <c:strRef>
              <c:f>工作表1!$G$24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工作表1!$H$22:$J$22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工作表1!$H$24:$J$24</c:f>
              <c:numCache>
                <c:formatCode>General</c:formatCode>
                <c:ptCount val="3"/>
                <c:pt idx="0">
                  <c:v>130.19999999999999</c:v>
                </c:pt>
                <c:pt idx="1">
                  <c:v>141.30000000000001</c:v>
                </c:pt>
                <c:pt idx="2">
                  <c:v>131.69999999999999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E-4AF3-8747-0EAE8B396238}"/>
            </c:ext>
          </c:extLst>
        </c:ser>
        <c:ser>
          <c:idx val="2"/>
          <c:order val="2"/>
          <c:tx>
            <c:strRef>
              <c:f>工作表1!$G$25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工作表1!$H$22:$J$22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工作表1!$H$25:$J$25</c:f>
              <c:numCache>
                <c:formatCode>General</c:formatCode>
                <c:ptCount val="3"/>
                <c:pt idx="0">
                  <c:v>72.2</c:v>
                </c:pt>
                <c:pt idx="1">
                  <c:v>77.8</c:v>
                </c:pt>
                <c:pt idx="2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E-4AF3-8747-0EAE8B39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680816"/>
        <c:axId val="1016457856"/>
      </c:barChart>
      <c:catAx>
        <c:axId val="14166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16457856"/>
        <c:crosses val="autoZero"/>
        <c:auto val="1"/>
        <c:lblAlgn val="ctr"/>
        <c:lblOffset val="100"/>
        <c:noMultiLvlLbl val="0"/>
      </c:catAx>
      <c:valAx>
        <c:axId val="10164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668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d-aug-cc-pVTZ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工作表1!$M$23</c:f>
              <c:strCache>
                <c:ptCount val="1"/>
                <c:pt idx="0">
                  <c:v>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工作表1!$N$22:$P$22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工作表1!$N$23:$P$23</c:f>
              <c:numCache>
                <c:formatCode>General</c:formatCode>
                <c:ptCount val="3"/>
                <c:pt idx="0">
                  <c:v>13.6</c:v>
                </c:pt>
                <c:pt idx="1">
                  <c:v>17.2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5-41AF-9FD7-DD9BFCF3A009}"/>
            </c:ext>
          </c:extLst>
        </c:ser>
        <c:ser>
          <c:idx val="1"/>
          <c:order val="1"/>
          <c:tx>
            <c:strRef>
              <c:f>工作表1!$M$24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工作表1!$N$22:$P$22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工作表1!$N$24:$P$24</c:f>
              <c:numCache>
                <c:formatCode>General</c:formatCode>
                <c:ptCount val="3"/>
                <c:pt idx="0">
                  <c:v>31.4</c:v>
                </c:pt>
                <c:pt idx="1">
                  <c:v>36.6</c:v>
                </c:pt>
                <c:pt idx="2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5-41AF-9FD7-DD9BFCF3A009}"/>
            </c:ext>
          </c:extLst>
        </c:ser>
        <c:ser>
          <c:idx val="2"/>
          <c:order val="2"/>
          <c:tx>
            <c:strRef>
              <c:f>工作表1!$M$25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工作表1!$N$22:$P$22</c:f>
              <c:strCache>
                <c:ptCount val="3"/>
                <c:pt idx="0">
                  <c:v>B3LYP</c:v>
                </c:pt>
                <c:pt idx="1">
                  <c:v>MP2</c:v>
                </c:pt>
                <c:pt idx="2">
                  <c:v>M062X</c:v>
                </c:pt>
              </c:strCache>
            </c:strRef>
          </c:cat>
          <c:val>
            <c:numRef>
              <c:f>工作表1!$N$25:$P$25</c:f>
              <c:numCache>
                <c:formatCode>General</c:formatCode>
                <c:ptCount val="3"/>
                <c:pt idx="0">
                  <c:v>17.100000000000001</c:v>
                </c:pt>
                <c:pt idx="1">
                  <c:v>20.45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5-41AF-9FD7-DD9BFCF3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676416"/>
        <c:axId val="1417548736"/>
      </c:barChart>
      <c:catAx>
        <c:axId val="14166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7548736"/>
        <c:crosses val="autoZero"/>
        <c:auto val="1"/>
        <c:lblAlgn val="ctr"/>
        <c:lblOffset val="100"/>
        <c:noMultiLvlLbl val="0"/>
      </c:catAx>
      <c:valAx>
        <c:axId val="14175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6676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26</xdr:row>
      <xdr:rowOff>14287</xdr:rowOff>
    </xdr:from>
    <xdr:to>
      <xdr:col>6</xdr:col>
      <xdr:colOff>371475</xdr:colOff>
      <xdr:row>39</xdr:row>
      <xdr:rowOff>33337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8B05A44-E7FC-4CE6-834F-E079D7C64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523874</xdr:colOff>
      <xdr:row>26</xdr:row>
      <xdr:rowOff>190499</xdr:rowOff>
    </xdr:from>
    <xdr:to>
      <xdr:col>6</xdr:col>
      <xdr:colOff>209549</xdr:colOff>
      <xdr:row>27</xdr:row>
      <xdr:rowOff>200024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19FEB58D-D6BC-4ACC-9B0A-2559FFF3CC74}"/>
            </a:ext>
          </a:extLst>
        </xdr:cNvPr>
        <xdr:cNvSpPr txBox="1"/>
      </xdr:nvSpPr>
      <xdr:spPr>
        <a:xfrm>
          <a:off x="3676649" y="5791199"/>
          <a:ext cx="10572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/>
            <a:t>Unit:</a:t>
          </a:r>
          <a:r>
            <a:rPr lang="en-US" altLang="zh-TW" sz="1100" baseline="0"/>
            <a:t> kcal/mol</a:t>
          </a:r>
          <a:endParaRPr lang="zh-TW" altLang="en-US" sz="1100"/>
        </a:p>
      </xdr:txBody>
    </xdr:sp>
    <xdr:clientData/>
  </xdr:twoCellAnchor>
  <xdr:twoCellAnchor>
    <xdr:from>
      <xdr:col>6</xdr:col>
      <xdr:colOff>952500</xdr:colOff>
      <xdr:row>25</xdr:row>
      <xdr:rowOff>185737</xdr:rowOff>
    </xdr:from>
    <xdr:to>
      <xdr:col>12</xdr:col>
      <xdr:colOff>666750</xdr:colOff>
      <xdr:row>38</xdr:row>
      <xdr:rowOff>204787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A70A1F52-3B35-4595-AF22-A42CF2ACE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1143000</xdr:colOff>
      <xdr:row>25</xdr:row>
      <xdr:rowOff>185737</xdr:rowOff>
    </xdr:from>
    <xdr:to>
      <xdr:col>19</xdr:col>
      <xdr:colOff>123825</xdr:colOff>
      <xdr:row>38</xdr:row>
      <xdr:rowOff>204787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702C3D73-9784-4E8B-A67D-E82CAFEE1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0.72778</cdr:x>
      <cdr:y>0.05324</cdr:y>
    </cdr:from>
    <cdr:to>
      <cdr:x>0.95903</cdr:x>
      <cdr:y>0.1331</cdr:y>
    </cdr:to>
    <cdr:sp macro="" textlink="">
      <cdr:nvSpPr>
        <cdr:cNvPr id="2" name="文字方塊 3">
          <a:extLst xmlns:a="http://schemas.openxmlformats.org/drawingml/2006/main">
            <a:ext uri="{FF2B5EF4-FFF2-40B4-BE49-F238E27FC236}">
              <a16:creationId xmlns:a16="http://schemas.microsoft.com/office/drawing/2014/main" id="{19FEB58D-D6BC-4ACC-9B0A-2559FFF3CC74}"/>
            </a:ext>
          </a:extLst>
        </cdr:cNvPr>
        <cdr:cNvSpPr txBox="1"/>
      </cdr:nvSpPr>
      <cdr:spPr>
        <a:xfrm xmlns:a="http://schemas.openxmlformats.org/drawingml/2006/main">
          <a:off x="3327400" y="146050"/>
          <a:ext cx="1057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1100"/>
            <a:t>Unit:</a:t>
          </a:r>
          <a:r>
            <a:rPr lang="en-US" altLang="zh-TW" sz="1100" baseline="0"/>
            <a:t> kcal/mol</a:t>
          </a:r>
          <a:endParaRPr lang="zh-TW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0.71736</cdr:x>
      <cdr:y>0.0463</cdr:y>
    </cdr:from>
    <cdr:to>
      <cdr:x>0.94861</cdr:x>
      <cdr:y>0.12616</cdr:y>
    </cdr:to>
    <cdr:sp macro="" textlink="">
      <cdr:nvSpPr>
        <cdr:cNvPr id="2" name="文字方塊 3">
          <a:extLst xmlns:a="http://schemas.openxmlformats.org/drawingml/2006/main">
            <a:ext uri="{FF2B5EF4-FFF2-40B4-BE49-F238E27FC236}">
              <a16:creationId xmlns:a16="http://schemas.microsoft.com/office/drawing/2014/main" id="{B3A38339-8E1D-4D2C-86AB-3E9820F79844}"/>
            </a:ext>
          </a:extLst>
        </cdr:cNvPr>
        <cdr:cNvSpPr txBox="1"/>
      </cdr:nvSpPr>
      <cdr:spPr>
        <a:xfrm xmlns:a="http://schemas.openxmlformats.org/drawingml/2006/main">
          <a:off x="3279775" y="127000"/>
          <a:ext cx="1057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1100"/>
            <a:t>Unit:</a:t>
          </a:r>
          <a:r>
            <a:rPr lang="en-US" altLang="zh-TW" sz="1100" baseline="0"/>
            <a:t> kcal/mol</a:t>
          </a:r>
          <a:endParaRPr lang="zh-TW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00AE-051F-4519-9168-6106837DA2D7}">
  <dimension ref="A1:Q57"/>
  <sheetViews>
    <sheetView tabSelected="1" zoomScaleNormal="100" workbookViewId="0">
      <selection activeCell="G44" sqref="G44:H49"/>
    </sheetView>
  </sheetViews>
  <sheetFormatPr defaultRowHeight="16.5" x14ac:dyDescent="0.25"/>
  <cols>
    <col min="1" max="1" width="14.375" customWidth="1"/>
    <col min="7" max="7" width="20" customWidth="1"/>
    <col min="8" max="8" width="15.25" customWidth="1"/>
    <col min="12" max="12" width="9.5" customWidth="1"/>
    <col min="13" max="13" width="18.875" customWidth="1"/>
    <col min="16" max="16" width="9.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1</v>
      </c>
      <c r="I1" t="s">
        <v>2</v>
      </c>
      <c r="J1" t="s">
        <v>3</v>
      </c>
      <c r="K1" t="s">
        <v>4</v>
      </c>
      <c r="M1" t="s">
        <v>6</v>
      </c>
      <c r="N1" t="s">
        <v>1</v>
      </c>
      <c r="O1" t="s">
        <v>2</v>
      </c>
      <c r="P1" t="s">
        <v>3</v>
      </c>
      <c r="Q1" t="s">
        <v>4</v>
      </c>
    </row>
    <row r="2" spans="1:17" x14ac:dyDescent="0.25">
      <c r="A2" t="s">
        <v>7</v>
      </c>
      <c r="B2">
        <v>-2.9145066000000002</v>
      </c>
      <c r="C2">
        <v>-2.3140749999999999</v>
      </c>
      <c r="D2" s="1">
        <f>(C2-B2)*627.5095</f>
        <v>376.7765331002002</v>
      </c>
      <c r="E2" s="1">
        <v>11.95</v>
      </c>
      <c r="G2" t="s">
        <v>7</v>
      </c>
      <c r="H2">
        <v>-2.9146937999999998</v>
      </c>
      <c r="I2">
        <v>-2.8161170000000002</v>
      </c>
      <c r="J2" s="1">
        <f>(I2-H2)*627.5095</f>
        <v>61.857878479599734</v>
      </c>
      <c r="K2" s="1">
        <v>11.95</v>
      </c>
      <c r="M2" t="s">
        <v>7</v>
      </c>
      <c r="N2">
        <v>-2.9146947999999999</v>
      </c>
      <c r="O2">
        <v>-2.8929738</v>
      </c>
      <c r="P2" s="1">
        <f>(O2-N2)*627.5095</f>
        <v>13.630133849499924</v>
      </c>
      <c r="Q2" s="1">
        <v>11.95</v>
      </c>
    </row>
    <row r="3" spans="1:17" x14ac:dyDescent="0.25">
      <c r="A3" t="s">
        <v>8</v>
      </c>
      <c r="B3">
        <v>-128.96186</v>
      </c>
      <c r="C3">
        <v>-127.95793</v>
      </c>
      <c r="D3" s="1">
        <f t="shared" ref="D3:D4" si="0">(C3-B3)*627.5095</f>
        <v>629.975612334998</v>
      </c>
      <c r="E3" s="1">
        <v>28.68</v>
      </c>
      <c r="G3" t="s">
        <v>8</v>
      </c>
      <c r="H3">
        <v>-128.96628999999999</v>
      </c>
      <c r="I3">
        <v>-128.75874999999999</v>
      </c>
      <c r="J3" s="1">
        <f t="shared" ref="J3:J4" si="1">(I3-H3)*627.5095</f>
        <v>130.23332162999657</v>
      </c>
      <c r="K3" s="1">
        <v>28.68</v>
      </c>
      <c r="M3" t="s">
        <v>8</v>
      </c>
      <c r="N3">
        <v>-128.96628999999999</v>
      </c>
      <c r="O3">
        <v>-128.91632000000001</v>
      </c>
      <c r="P3" s="1">
        <f t="shared" ref="P3:P4" si="2">(O3-N3)*627.5095</f>
        <v>31.356649714983323</v>
      </c>
      <c r="Q3" s="1">
        <v>28.68</v>
      </c>
    </row>
    <row r="4" spans="1:17" x14ac:dyDescent="0.25">
      <c r="A4" t="s">
        <v>9</v>
      </c>
      <c r="B4">
        <v>-527.55936999999994</v>
      </c>
      <c r="C4">
        <v>-527.07695000000001</v>
      </c>
      <c r="D4" s="1">
        <f t="shared" si="0"/>
        <v>302.7231329899584</v>
      </c>
      <c r="E4" s="1">
        <v>22.943999999999999</v>
      </c>
      <c r="G4" t="s">
        <v>9</v>
      </c>
      <c r="H4">
        <v>-527.55999999999995</v>
      </c>
      <c r="I4">
        <v>-527.44494999999995</v>
      </c>
      <c r="J4" s="1">
        <f t="shared" si="1"/>
        <v>72.194967974997837</v>
      </c>
      <c r="K4" s="1">
        <v>22.943999999999999</v>
      </c>
      <c r="M4" t="s">
        <v>9</v>
      </c>
      <c r="N4">
        <v>-527.56002000000001</v>
      </c>
      <c r="O4">
        <v>-527.53272000000004</v>
      </c>
      <c r="P4" s="1">
        <f t="shared" si="2"/>
        <v>17.13100934998014</v>
      </c>
      <c r="Q4" s="1">
        <v>22.943999999999999</v>
      </c>
    </row>
    <row r="8" spans="1:17" x14ac:dyDescent="0.25">
      <c r="A8" t="s">
        <v>10</v>
      </c>
      <c r="B8" t="s">
        <v>1</v>
      </c>
      <c r="C8" t="s">
        <v>2</v>
      </c>
      <c r="D8" t="s">
        <v>3</v>
      </c>
      <c r="E8" t="s">
        <v>4</v>
      </c>
      <c r="G8" t="s">
        <v>11</v>
      </c>
      <c r="H8" t="s">
        <v>1</v>
      </c>
      <c r="I8" t="s">
        <v>2</v>
      </c>
      <c r="J8" t="s">
        <v>3</v>
      </c>
      <c r="K8" t="s">
        <v>4</v>
      </c>
      <c r="M8" t="s">
        <v>12</v>
      </c>
      <c r="N8" t="s">
        <v>1</v>
      </c>
      <c r="O8" t="s">
        <v>2</v>
      </c>
      <c r="P8" t="s">
        <v>3</v>
      </c>
      <c r="Q8" t="s">
        <v>4</v>
      </c>
    </row>
    <row r="9" spans="1:17" x14ac:dyDescent="0.25">
      <c r="A9" t="s">
        <v>7</v>
      </c>
      <c r="B9">
        <v>-2.8942909000000001</v>
      </c>
      <c r="C9">
        <v>-2.2656597999999999</v>
      </c>
      <c r="D9" s="1">
        <f>(C9-B9)*627.5095</f>
        <v>394.47198724545012</v>
      </c>
      <c r="E9" s="1">
        <v>11.95</v>
      </c>
      <c r="G9" t="s">
        <v>7</v>
      </c>
      <c r="H9">
        <v>-2.8948041999999998</v>
      </c>
      <c r="I9">
        <v>-2.7858828999999998</v>
      </c>
      <c r="J9" s="1">
        <f>(I9-H9)*627.5095</f>
        <v>68.34915050235</v>
      </c>
      <c r="K9" s="1">
        <v>11.95</v>
      </c>
      <c r="M9" t="s">
        <v>7</v>
      </c>
      <c r="N9">
        <v>-2.8948284000000002</v>
      </c>
      <c r="O9">
        <v>-2.8674278000000002</v>
      </c>
      <c r="P9" s="1">
        <f>(O9-N9)*627.5095</f>
        <v>17.194136805699998</v>
      </c>
      <c r="Q9" s="1">
        <v>11.95</v>
      </c>
    </row>
    <row r="10" spans="1:17" x14ac:dyDescent="0.25">
      <c r="A10" t="s">
        <v>8</v>
      </c>
      <c r="B10">
        <v>-128.79617999999999</v>
      </c>
      <c r="C10">
        <v>-127.72530999999999</v>
      </c>
      <c r="D10" s="1">
        <f t="shared" ref="D10:D11" si="3">(C10-B10)*627.5095</f>
        <v>671.98109826499956</v>
      </c>
      <c r="E10" s="1">
        <v>28.68</v>
      </c>
      <c r="G10" t="s">
        <v>8</v>
      </c>
      <c r="H10">
        <v>-128.80579</v>
      </c>
      <c r="I10">
        <v>-128.58062000000001</v>
      </c>
      <c r="J10" s="1">
        <f t="shared" ref="J10:J11" si="4">(I10-H10)*627.5095</f>
        <v>141.29631411499463</v>
      </c>
      <c r="K10" s="1">
        <v>28.68</v>
      </c>
      <c r="M10" t="s">
        <v>8</v>
      </c>
      <c r="N10">
        <v>-128.80627000000001</v>
      </c>
      <c r="O10">
        <v>-128.74796000000001</v>
      </c>
      <c r="P10" s="1">
        <f t="shared" ref="P10:P11" si="5">(O10-N10)*627.5095</f>
        <v>36.590078945003675</v>
      </c>
      <c r="Q10" s="1">
        <v>28.68</v>
      </c>
    </row>
    <row r="11" spans="1:17" x14ac:dyDescent="0.25">
      <c r="A11" t="s">
        <v>9</v>
      </c>
      <c r="B11">
        <v>-527.01904000000002</v>
      </c>
      <c r="C11">
        <v>-526.49199999999996</v>
      </c>
      <c r="D11" s="1">
        <f t="shared" si="3"/>
        <v>330.72260688003536</v>
      </c>
      <c r="E11" s="1">
        <v>22.943999999999999</v>
      </c>
      <c r="G11" t="s">
        <v>9</v>
      </c>
      <c r="H11">
        <v>-527.02427999999998</v>
      </c>
      <c r="I11">
        <v>-526.90026999999998</v>
      </c>
      <c r="J11" s="1">
        <f t="shared" si="4"/>
        <v>77.817453094998996</v>
      </c>
      <c r="K11" s="1">
        <v>22.943999999999999</v>
      </c>
      <c r="M11" t="s">
        <v>9</v>
      </c>
      <c r="N11">
        <v>-527.02462000000003</v>
      </c>
      <c r="O11">
        <v>-526.99203999999997</v>
      </c>
      <c r="P11" s="1">
        <f t="shared" si="5"/>
        <v>20.444259510033056</v>
      </c>
      <c r="Q11" s="1">
        <v>22.943999999999999</v>
      </c>
    </row>
    <row r="15" spans="1:17" x14ac:dyDescent="0.25">
      <c r="A15" t="s">
        <v>13</v>
      </c>
      <c r="B15" t="s">
        <v>1</v>
      </c>
      <c r="C15" t="s">
        <v>2</v>
      </c>
      <c r="D15" t="s">
        <v>3</v>
      </c>
      <c r="E15" t="s">
        <v>4</v>
      </c>
      <c r="G15" t="s">
        <v>14</v>
      </c>
      <c r="H15" t="s">
        <v>1</v>
      </c>
      <c r="I15" t="s">
        <v>2</v>
      </c>
      <c r="J15" t="s">
        <v>3</v>
      </c>
      <c r="K15" t="s">
        <v>4</v>
      </c>
      <c r="M15" t="s">
        <v>15</v>
      </c>
      <c r="N15" t="s">
        <v>1</v>
      </c>
      <c r="O15" t="s">
        <v>2</v>
      </c>
      <c r="P15" t="s">
        <v>3</v>
      </c>
      <c r="Q15" t="s">
        <v>4</v>
      </c>
    </row>
    <row r="16" spans="1:17" x14ac:dyDescent="0.25">
      <c r="A16" t="s">
        <v>7</v>
      </c>
      <c r="B16">
        <v>-2.9039894999999998</v>
      </c>
      <c r="C16">
        <v>-2.3185221</v>
      </c>
      <c r="D16" s="1">
        <f>(C16-B16)*627.5095</f>
        <v>367.38635544029984</v>
      </c>
      <c r="E16" s="1">
        <v>11.95</v>
      </c>
      <c r="G16" t="s">
        <v>7</v>
      </c>
      <c r="H16">
        <v>-2.9040957999999999</v>
      </c>
      <c r="I16">
        <v>-2.8042028999999999</v>
      </c>
      <c r="J16" s="1">
        <f>(I16-H16)*627.5095</f>
        <v>62.683743732549971</v>
      </c>
      <c r="K16" s="1">
        <v>11.95</v>
      </c>
      <c r="M16" t="s">
        <v>7</v>
      </c>
      <c r="N16">
        <v>-2.9040957999999999</v>
      </c>
      <c r="O16" t="s">
        <v>16</v>
      </c>
      <c r="P16" t="e">
        <f>(O16-N16)*627.5095</f>
        <v>#VALUE!</v>
      </c>
      <c r="Q16" s="1">
        <v>11.95</v>
      </c>
    </row>
    <row r="17" spans="1:17" x14ac:dyDescent="0.25">
      <c r="A17" t="s">
        <v>8</v>
      </c>
      <c r="B17">
        <v>-128.92655999999999</v>
      </c>
      <c r="C17">
        <v>-127.91524</v>
      </c>
      <c r="D17" s="1">
        <f t="shared" ref="D17:D18" si="6">(C17-B17)*627.5095</f>
        <v>634.61290753999856</v>
      </c>
      <c r="E17" s="1">
        <v>28.68</v>
      </c>
      <c r="G17" t="s">
        <v>8</v>
      </c>
      <c r="H17">
        <v>-128.92926</v>
      </c>
      <c r="I17">
        <v>-128.71941000000001</v>
      </c>
      <c r="J17" s="1">
        <f t="shared" ref="J17:J18" si="7">(I17-H17)*627.5095</f>
        <v>131.68286857499297</v>
      </c>
      <c r="K17" s="1">
        <v>28.68</v>
      </c>
      <c r="M17" t="s">
        <v>8</v>
      </c>
      <c r="N17">
        <v>-128.92926</v>
      </c>
      <c r="O17">
        <v>-128.87405000000001</v>
      </c>
      <c r="P17" s="1">
        <f t="shared" ref="P17:P18" si="8">(O17-N17)*627.5095</f>
        <v>34.644799494992604</v>
      </c>
      <c r="Q17" s="1">
        <v>28.68</v>
      </c>
    </row>
    <row r="18" spans="1:17" x14ac:dyDescent="0.25">
      <c r="A18" t="s">
        <v>9</v>
      </c>
      <c r="B18">
        <v>-527.53219999999999</v>
      </c>
      <c r="C18">
        <v>-527.05240000000003</v>
      </c>
      <c r="D18" s="1">
        <f t="shared" si="6"/>
        <v>301.07905809997158</v>
      </c>
      <c r="E18" s="1">
        <v>22.943999999999999</v>
      </c>
      <c r="G18" t="s">
        <v>9</v>
      </c>
      <c r="H18">
        <v>-527.53259000000003</v>
      </c>
      <c r="I18">
        <v>-527.41651999999999</v>
      </c>
      <c r="J18" s="1">
        <f t="shared" si="7"/>
        <v>72.83502766502265</v>
      </c>
      <c r="K18" s="1">
        <v>22.943999999999999</v>
      </c>
      <c r="M18" t="s">
        <v>9</v>
      </c>
      <c r="N18">
        <v>-527.53261999999995</v>
      </c>
      <c r="O18">
        <v>-527.50206000000003</v>
      </c>
      <c r="P18" s="1">
        <f t="shared" si="8"/>
        <v>19.176690319951739</v>
      </c>
      <c r="Q18" s="1">
        <v>22.943999999999999</v>
      </c>
    </row>
    <row r="22" spans="1:17" ht="19.5" x14ac:dyDescent="0.25">
      <c r="B22" s="2" t="s">
        <v>17</v>
      </c>
      <c r="C22" s="2" t="s">
        <v>18</v>
      </c>
      <c r="D22" s="2" t="s">
        <v>19</v>
      </c>
      <c r="E22" s="2" t="s">
        <v>20</v>
      </c>
      <c r="G22" s="2" t="s">
        <v>21</v>
      </c>
      <c r="H22" s="2" t="s">
        <v>18</v>
      </c>
      <c r="I22" s="2" t="s">
        <v>19</v>
      </c>
      <c r="J22" s="2" t="s">
        <v>20</v>
      </c>
      <c r="M22" s="2" t="s">
        <v>22</v>
      </c>
      <c r="N22" s="2" t="s">
        <v>18</v>
      </c>
      <c r="O22" s="2" t="s">
        <v>19</v>
      </c>
      <c r="P22" s="2" t="s">
        <v>20</v>
      </c>
    </row>
    <row r="23" spans="1:17" ht="19.5" x14ac:dyDescent="0.25">
      <c r="B23" t="s">
        <v>7</v>
      </c>
      <c r="C23">
        <v>376.8</v>
      </c>
      <c r="D23">
        <v>394.5</v>
      </c>
      <c r="E23">
        <v>367.4</v>
      </c>
      <c r="G23" t="s">
        <v>7</v>
      </c>
      <c r="H23">
        <v>61.9</v>
      </c>
      <c r="I23">
        <v>68.3</v>
      </c>
      <c r="J23">
        <v>62.7</v>
      </c>
      <c r="M23" s="2" t="s">
        <v>7</v>
      </c>
      <c r="N23">
        <v>13.6</v>
      </c>
      <c r="O23">
        <v>17.2</v>
      </c>
      <c r="P23" s="2">
        <v>0</v>
      </c>
    </row>
    <row r="24" spans="1:17" ht="19.5" x14ac:dyDescent="0.25">
      <c r="B24" t="s">
        <v>8</v>
      </c>
      <c r="C24">
        <v>630</v>
      </c>
      <c r="D24">
        <v>672</v>
      </c>
      <c r="E24">
        <v>330.7</v>
      </c>
      <c r="G24" t="s">
        <v>8</v>
      </c>
      <c r="H24">
        <v>130.19999999999999</v>
      </c>
      <c r="I24">
        <v>141.30000000000001</v>
      </c>
      <c r="J24">
        <v>131.69999999999999</v>
      </c>
      <c r="M24" s="2" t="s">
        <v>8</v>
      </c>
      <c r="N24">
        <v>31.4</v>
      </c>
      <c r="O24">
        <v>36.6</v>
      </c>
      <c r="P24">
        <v>34.6</v>
      </c>
    </row>
    <row r="25" spans="1:17" ht="19.5" x14ac:dyDescent="0.25">
      <c r="B25" t="s">
        <v>9</v>
      </c>
      <c r="C25">
        <v>302.7</v>
      </c>
      <c r="D25">
        <v>330.7</v>
      </c>
      <c r="E25">
        <v>301.10000000000002</v>
      </c>
      <c r="G25" t="s">
        <v>9</v>
      </c>
      <c r="H25">
        <v>72.2</v>
      </c>
      <c r="I25">
        <v>77.8</v>
      </c>
      <c r="J25">
        <v>72.8</v>
      </c>
      <c r="M25" s="2" t="s">
        <v>9</v>
      </c>
      <c r="N25">
        <v>17.100000000000001</v>
      </c>
      <c r="O25">
        <v>20.45</v>
      </c>
      <c r="P25">
        <v>19.2</v>
      </c>
    </row>
    <row r="44" spans="2:8" ht="19.5" x14ac:dyDescent="0.25">
      <c r="B44" s="3" t="s">
        <v>19</v>
      </c>
      <c r="C44" s="2" t="s">
        <v>23</v>
      </c>
      <c r="D44" s="2" t="s">
        <v>24</v>
      </c>
      <c r="H44" t="s">
        <v>33</v>
      </c>
    </row>
    <row r="45" spans="2:8" ht="19.5" x14ac:dyDescent="0.25">
      <c r="B45" s="2" t="s">
        <v>27</v>
      </c>
      <c r="C45">
        <v>-1.4953235</v>
      </c>
      <c r="D45">
        <v>-1.9766006</v>
      </c>
      <c r="G45" t="s">
        <v>29</v>
      </c>
      <c r="H45">
        <v>-0.60230170000000005</v>
      </c>
    </row>
    <row r="46" spans="2:8" ht="19.5" x14ac:dyDescent="0.25">
      <c r="B46" s="2" t="s">
        <v>26</v>
      </c>
      <c r="C46">
        <v>-126.86471</v>
      </c>
      <c r="D46">
        <v>-127.3904</v>
      </c>
      <c r="G46" t="s">
        <v>30</v>
      </c>
      <c r="H46">
        <v>-1.1705596</v>
      </c>
    </row>
    <row r="47" spans="2:8" x14ac:dyDescent="0.25">
      <c r="B47" s="3" t="s">
        <v>25</v>
      </c>
      <c r="C47">
        <v>-526.19731000000002</v>
      </c>
      <c r="D47">
        <v>-526.43615999999997</v>
      </c>
      <c r="G47" t="s">
        <v>31</v>
      </c>
      <c r="H47">
        <v>-1.3396110000000001</v>
      </c>
    </row>
    <row r="48" spans="2:8" x14ac:dyDescent="0.25">
      <c r="G48" t="s">
        <v>32</v>
      </c>
      <c r="H48">
        <v>-0.49982117999999998</v>
      </c>
    </row>
    <row r="49" spans="2:8" x14ac:dyDescent="0.25">
      <c r="B49" t="s">
        <v>19</v>
      </c>
      <c r="C49" t="s">
        <v>23</v>
      </c>
      <c r="D49" t="s">
        <v>24</v>
      </c>
      <c r="G49" t="s">
        <v>34</v>
      </c>
      <c r="H49" s="1">
        <f>(H47+H48-H46-H45)*627.5095</f>
        <v>-41.773859623360067</v>
      </c>
    </row>
    <row r="50" spans="2:8" x14ac:dyDescent="0.25">
      <c r="B50" t="s">
        <v>7</v>
      </c>
      <c r="C50">
        <v>-2.8663604999999999</v>
      </c>
      <c r="D50">
        <v>-2.8296923999999999</v>
      </c>
    </row>
    <row r="51" spans="2:8" x14ac:dyDescent="0.25">
      <c r="B51" t="s">
        <v>8</v>
      </c>
      <c r="C51">
        <v>-128.58723000000001</v>
      </c>
      <c r="D51">
        <v>-128.37594999999999</v>
      </c>
    </row>
    <row r="52" spans="2:8" x14ac:dyDescent="0.25">
      <c r="B52" t="s">
        <v>9</v>
      </c>
      <c r="C52">
        <v>-526.80619999999999</v>
      </c>
      <c r="D52">
        <v>-526.68827999999996</v>
      </c>
    </row>
    <row r="54" spans="2:8" x14ac:dyDescent="0.25">
      <c r="B54" t="s">
        <v>3</v>
      </c>
      <c r="C54" t="s">
        <v>23</v>
      </c>
      <c r="D54" t="s">
        <v>24</v>
      </c>
      <c r="E54" t="s">
        <v>28</v>
      </c>
    </row>
    <row r="55" spans="2:8" x14ac:dyDescent="0.25">
      <c r="B55" t="s">
        <v>7</v>
      </c>
      <c r="C55" s="1">
        <f t="shared" ref="C55:D57" si="9">(C45-C50)*627.5095</f>
        <v>860.33874235149995</v>
      </c>
      <c r="D55" s="1">
        <f t="shared" si="9"/>
        <v>535.32320887209994</v>
      </c>
      <c r="E55" s="1">
        <v>11.95</v>
      </c>
    </row>
    <row r="56" spans="2:8" x14ac:dyDescent="0.25">
      <c r="B56" t="s">
        <v>8</v>
      </c>
      <c r="C56" s="1">
        <f t="shared" si="9"/>
        <v>1080.8976639400018</v>
      </c>
      <c r="D56" s="1">
        <f t="shared" si="9"/>
        <v>618.44198772499328</v>
      </c>
      <c r="E56" s="1">
        <v>28.68</v>
      </c>
    </row>
    <row r="57" spans="2:8" x14ac:dyDescent="0.25">
      <c r="B57" t="s">
        <v>9</v>
      </c>
      <c r="C57" s="1">
        <f t="shared" si="9"/>
        <v>382.08425945498368</v>
      </c>
      <c r="D57" s="1">
        <f t="shared" si="9"/>
        <v>158.20769513999423</v>
      </c>
      <c r="E57" s="1">
        <v>22.943999999999999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JimChou</dc:creator>
  <cp:lastModifiedBy>JimChou</cp:lastModifiedBy>
  <dcterms:created xsi:type="dcterms:W3CDTF">2023-11-06T20:31:56Z</dcterms:created>
  <dcterms:modified xsi:type="dcterms:W3CDTF">2023-12-22T15:19:28Z</dcterms:modified>
</cp:coreProperties>
</file>